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15" yWindow="30" windowWidth="18885" windowHeight="9525" activeTab="3"/>
  </bookViews>
  <sheets>
    <sheet name="start" sheetId="1" r:id="rId1"/>
    <sheet name="winkel" sheetId="4" r:id="rId2"/>
    <sheet name="script_1" sheetId="6" r:id="rId3"/>
    <sheet name="script_20" sheetId="8" r:id="rId4"/>
  </sheets>
  <definedNames>
    <definedName name="bahoch" localSheetId="2">script_1!$C$12</definedName>
    <definedName name="bahoch" localSheetId="3">script_20!$C$12</definedName>
    <definedName name="bahoch" localSheetId="1">winkel!$C$12</definedName>
    <definedName name="bahoch">start!$C$12</definedName>
    <definedName name="balang" localSheetId="2">script_1!$C$13</definedName>
    <definedName name="balang" localSheetId="3">script_20!$C$13</definedName>
    <definedName name="balang" localSheetId="1">winkel!$C$13</definedName>
    <definedName name="balang">start!$C$13</definedName>
    <definedName name="farbe" localSheetId="2">script_1!$C$14</definedName>
    <definedName name="farbe" localSheetId="3">script_20!$C$14</definedName>
    <definedName name="farbe" localSheetId="1">winkel!$C$14</definedName>
    <definedName name="farbe">start!$C$14</definedName>
    <definedName name="rig" localSheetId="2">script_1!$C$17</definedName>
    <definedName name="rig" localSheetId="3">script_20!$C$17</definedName>
    <definedName name="rig" localSheetId="1">winkel!$C$17</definedName>
    <definedName name="rig">start!$C$17</definedName>
    <definedName name="teile" localSheetId="2">script_1!$C$9</definedName>
    <definedName name="teile" localSheetId="3">script_20!$C$9</definedName>
    <definedName name="teile" localSheetId="1">winkel!$C$9</definedName>
    <definedName name="teile">start!$C$9</definedName>
    <definedName name="werte" localSheetId="2">script_1!$G$6:$I$69</definedName>
    <definedName name="werte" localSheetId="3">script_20!$G$6:$I$69</definedName>
    <definedName name="werte" localSheetId="1">winkel!$G$6:$I$69</definedName>
    <definedName name="werte">start!#REF!</definedName>
    <definedName name="x_tiefe" localSheetId="2">script_1!$C$6</definedName>
    <definedName name="x_tiefe" localSheetId="3">script_20!$C$6</definedName>
    <definedName name="x_tiefe" localSheetId="1">winkel!$C$6</definedName>
    <definedName name="x_tiefe">start!$C$6</definedName>
    <definedName name="y_breit" localSheetId="2">script_1!$C$7</definedName>
    <definedName name="y_breit" localSheetId="3">script_20!$C$7</definedName>
    <definedName name="y_breit" localSheetId="1">winkel!$C$7</definedName>
    <definedName name="y_breit">start!$C$7</definedName>
    <definedName name="y_delta" localSheetId="2">script_1!$C$18</definedName>
    <definedName name="y_delta" localSheetId="3">script_20!$C$18</definedName>
    <definedName name="y_delta" localSheetId="1">winkel!$C$18</definedName>
    <definedName name="y_delta">start!$C$18</definedName>
    <definedName name="z_delta" localSheetId="2">script_1!$C$19</definedName>
    <definedName name="z_delta" localSheetId="3">script_20!$C$19</definedName>
    <definedName name="z_delta" localSheetId="1">winkel!$C$19</definedName>
    <definedName name="z_delta">start!$C$19</definedName>
    <definedName name="z_hohe" localSheetId="2">script_1!$C$8</definedName>
    <definedName name="z_hohe" localSheetId="3">script_20!$C$8</definedName>
    <definedName name="z_hohe" localSheetId="1">winkel!$C$8</definedName>
    <definedName name="z_hohe">start!$C$8</definedName>
  </definedNames>
  <calcPr calcId="145621"/>
</workbook>
</file>

<file path=xl/calcChain.xml><?xml version="1.0" encoding="utf-8"?>
<calcChain xmlns="http://schemas.openxmlformats.org/spreadsheetml/2006/main">
  <c r="N5" i="6" l="1"/>
  <c r="N5" i="8"/>
  <c r="N6" i="8" l="1"/>
  <c r="M7" i="8"/>
  <c r="M8" i="8" s="1"/>
  <c r="M9" i="8" s="1"/>
  <c r="M10" i="8" s="1"/>
  <c r="N8" i="8"/>
  <c r="N11" i="8"/>
  <c r="M12" i="8"/>
  <c r="M13" i="8" s="1"/>
  <c r="M14" i="8" s="1"/>
  <c r="N13" i="8"/>
  <c r="N16" i="8"/>
  <c r="C17" i="8"/>
  <c r="M17" i="8"/>
  <c r="M18" i="8" s="1"/>
  <c r="M19" i="8" s="1"/>
  <c r="C18" i="8"/>
  <c r="N18" i="8"/>
  <c r="C19" i="8"/>
  <c r="H8" i="8" s="1"/>
  <c r="N21" i="8"/>
  <c r="M22" i="8"/>
  <c r="M23" i="8" s="1"/>
  <c r="M24" i="8" s="1"/>
  <c r="N23" i="8"/>
  <c r="N26" i="8"/>
  <c r="M27" i="8"/>
  <c r="M28" i="8"/>
  <c r="M29" i="8" s="1"/>
  <c r="N28" i="8"/>
  <c r="N31" i="8"/>
  <c r="M32" i="8"/>
  <c r="M33" i="8" s="1"/>
  <c r="M34" i="8" s="1"/>
  <c r="N33" i="8"/>
  <c r="N36" i="8"/>
  <c r="M37" i="8"/>
  <c r="M38" i="8" s="1"/>
  <c r="M39" i="8" s="1"/>
  <c r="N38" i="8"/>
  <c r="N41" i="8"/>
  <c r="M42" i="8"/>
  <c r="M43" i="8" s="1"/>
  <c r="M44" i="8" s="1"/>
  <c r="N43" i="8"/>
  <c r="N46" i="8"/>
  <c r="M47" i="8"/>
  <c r="M48" i="8" s="1"/>
  <c r="M49" i="8" s="1"/>
  <c r="N48" i="8"/>
  <c r="N51" i="8"/>
  <c r="M52" i="8"/>
  <c r="M53" i="8" s="1"/>
  <c r="M54" i="8" s="1"/>
  <c r="M55" i="8" s="1"/>
  <c r="N53" i="8"/>
  <c r="N56" i="8"/>
  <c r="M57" i="8"/>
  <c r="M58" i="8" s="1"/>
  <c r="M59" i="8" s="1"/>
  <c r="M60" i="8" s="1"/>
  <c r="N58" i="8"/>
  <c r="N61" i="8"/>
  <c r="M62" i="8"/>
  <c r="M63" i="8" s="1"/>
  <c r="M64" i="8" s="1"/>
  <c r="M65" i="8" s="1"/>
  <c r="N63" i="8"/>
  <c r="N66" i="8"/>
  <c r="M67" i="8"/>
  <c r="M68" i="8" s="1"/>
  <c r="M69" i="8" s="1"/>
  <c r="N68" i="8"/>
  <c r="N71" i="8"/>
  <c r="M72" i="8"/>
  <c r="M73" i="8"/>
  <c r="M74" i="8" s="1"/>
  <c r="N73" i="8"/>
  <c r="N76" i="8"/>
  <c r="M77" i="8"/>
  <c r="M78" i="8"/>
  <c r="M79" i="8" s="1"/>
  <c r="N78" i="8"/>
  <c r="N81" i="8"/>
  <c r="M82" i="8"/>
  <c r="M83" i="8" s="1"/>
  <c r="M84" i="8" s="1"/>
  <c r="N83" i="8"/>
  <c r="N86" i="8"/>
  <c r="M87" i="8"/>
  <c r="M88" i="8" s="1"/>
  <c r="M89" i="8" s="1"/>
  <c r="N88" i="8"/>
  <c r="N91" i="8"/>
  <c r="M92" i="8"/>
  <c r="M93" i="8" s="1"/>
  <c r="M94" i="8" s="1"/>
  <c r="M95" i="8" s="1"/>
  <c r="N93" i="8"/>
  <c r="N96" i="8"/>
  <c r="M97" i="8"/>
  <c r="M98" i="8" s="1"/>
  <c r="M99" i="8" s="1"/>
  <c r="M100" i="8" s="1"/>
  <c r="N98" i="8"/>
  <c r="N101" i="8"/>
  <c r="M102" i="8"/>
  <c r="M103" i="8" s="1"/>
  <c r="M104" i="8" s="1"/>
  <c r="M105" i="8" s="1"/>
  <c r="N103" i="8"/>
  <c r="I8" i="8" l="1"/>
  <c r="N55" i="8"/>
  <c r="H25" i="8"/>
  <c r="I25" i="8" s="1"/>
  <c r="N104" i="8" s="1"/>
  <c r="H12" i="8"/>
  <c r="I12" i="8" s="1"/>
  <c r="N39" i="8" s="1"/>
  <c r="N95" i="8"/>
  <c r="H16" i="8"/>
  <c r="I16" i="8" s="1"/>
  <c r="N59" i="8" s="1"/>
  <c r="H21" i="8"/>
  <c r="I21" i="8" s="1"/>
  <c r="N84" i="8" s="1"/>
  <c r="N60" i="8"/>
  <c r="N100" i="8"/>
  <c r="N42" i="8"/>
  <c r="N82" i="8"/>
  <c r="N7" i="8"/>
  <c r="N105" i="8"/>
  <c r="H19" i="8"/>
  <c r="I19" i="8" s="1"/>
  <c r="N74" i="8" s="1"/>
  <c r="H14" i="8"/>
  <c r="I14" i="8" s="1"/>
  <c r="N49" i="8" s="1"/>
  <c r="N10" i="8"/>
  <c r="N65" i="8"/>
  <c r="H23" i="8"/>
  <c r="I23" i="8" s="1"/>
  <c r="N94" i="8" s="1"/>
  <c r="N19" i="8"/>
  <c r="M20" i="8"/>
  <c r="N20" i="8" s="1"/>
  <c r="M75" i="8"/>
  <c r="N75" i="8" s="1"/>
  <c r="M45" i="8"/>
  <c r="N45" i="8" s="1"/>
  <c r="M70" i="8"/>
  <c r="N70" i="8" s="1"/>
  <c r="M40" i="8"/>
  <c r="N40" i="8" s="1"/>
  <c r="M25" i="8"/>
  <c r="N25" i="8" s="1"/>
  <c r="M85" i="8"/>
  <c r="N85" i="8" s="1"/>
  <c r="M30" i="8"/>
  <c r="N30" i="8" s="1"/>
  <c r="M80" i="8"/>
  <c r="N80" i="8" s="1"/>
  <c r="M50" i="8"/>
  <c r="N50" i="8" s="1"/>
  <c r="M90" i="8"/>
  <c r="N90" i="8" s="1"/>
  <c r="M15" i="8"/>
  <c r="N15" i="8" s="1"/>
  <c r="M35" i="8"/>
  <c r="N35" i="8" s="1"/>
  <c r="N47" i="8"/>
  <c r="N87" i="8"/>
  <c r="N52" i="8"/>
  <c r="N92" i="8"/>
  <c r="N12" i="8"/>
  <c r="N57" i="8"/>
  <c r="N22" i="8"/>
  <c r="N27" i="8"/>
  <c r="N67" i="8"/>
  <c r="N37" i="8"/>
  <c r="N77" i="8"/>
  <c r="N97" i="8"/>
  <c r="N62" i="8"/>
  <c r="N102" i="8"/>
  <c r="N32" i="8"/>
  <c r="N72" i="8"/>
  <c r="N17" i="8"/>
  <c r="H11" i="8"/>
  <c r="I11" i="8" s="1"/>
  <c r="N34" i="8" s="1"/>
  <c r="H7" i="8"/>
  <c r="I7" i="8" s="1"/>
  <c r="N14" i="8" s="1"/>
  <c r="H9" i="8"/>
  <c r="I9" i="8" s="1"/>
  <c r="N24" i="8" s="1"/>
  <c r="H17" i="8"/>
  <c r="I17" i="8" s="1"/>
  <c r="N64" i="8" s="1"/>
  <c r="H15" i="8"/>
  <c r="I15" i="8" s="1"/>
  <c r="N54" i="8" s="1"/>
  <c r="H13" i="8"/>
  <c r="I13" i="8" s="1"/>
  <c r="N44" i="8" s="1"/>
  <c r="H20" i="8"/>
  <c r="I20" i="8" s="1"/>
  <c r="N79" i="8" s="1"/>
  <c r="H6" i="8"/>
  <c r="I6" i="8" s="1"/>
  <c r="N9" i="8" s="1"/>
  <c r="H26" i="8"/>
  <c r="I26" i="8" s="1"/>
  <c r="H24" i="8"/>
  <c r="I24" i="8" s="1"/>
  <c r="N99" i="8" s="1"/>
  <c r="H22" i="8"/>
  <c r="I22" i="8" s="1"/>
  <c r="N89" i="8" s="1"/>
  <c r="H18" i="8"/>
  <c r="I18" i="8" s="1"/>
  <c r="N69" i="8" s="1"/>
  <c r="H10" i="8"/>
  <c r="I10" i="8" s="1"/>
  <c r="N29" i="8" s="1"/>
  <c r="N6" i="6"/>
  <c r="M7" i="6"/>
  <c r="M8" i="6" s="1"/>
  <c r="M9" i="6" s="1"/>
  <c r="N8" i="6"/>
  <c r="N11" i="6"/>
  <c r="N13" i="6"/>
  <c r="N16" i="6"/>
  <c r="N18" i="6"/>
  <c r="N21" i="6"/>
  <c r="N23" i="6"/>
  <c r="N26" i="6"/>
  <c r="N28" i="6"/>
  <c r="N31" i="6"/>
  <c r="N33" i="6"/>
  <c r="N36" i="6"/>
  <c r="N38" i="6"/>
  <c r="C19" i="6"/>
  <c r="H8" i="6" s="1"/>
  <c r="C18" i="6"/>
  <c r="N22" i="6" s="1"/>
  <c r="C17" i="6"/>
  <c r="C19" i="4"/>
  <c r="H6" i="4" s="1"/>
  <c r="C18" i="4"/>
  <c r="C17" i="4"/>
  <c r="H9" i="4"/>
  <c r="I8" i="6" l="1"/>
  <c r="H10" i="4"/>
  <c r="I10" i="4" s="1"/>
  <c r="I9" i="4"/>
  <c r="H11" i="4"/>
  <c r="I11" i="4" s="1"/>
  <c r="H7" i="4"/>
  <c r="I7" i="4" s="1"/>
  <c r="I6" i="4"/>
  <c r="M10" i="6"/>
  <c r="N17" i="6"/>
  <c r="N7" i="6"/>
  <c r="N32" i="6"/>
  <c r="H13" i="6"/>
  <c r="I13" i="6" s="1"/>
  <c r="H11" i="6"/>
  <c r="I11" i="6" s="1"/>
  <c r="H9" i="6"/>
  <c r="I9" i="6" s="1"/>
  <c r="H7" i="6"/>
  <c r="I7" i="6" s="1"/>
  <c r="N27" i="6"/>
  <c r="N12" i="6"/>
  <c r="N37" i="6"/>
  <c r="H6" i="6"/>
  <c r="I6" i="6" s="1"/>
  <c r="N9" i="6" s="1"/>
  <c r="H12" i="6"/>
  <c r="I12" i="6" s="1"/>
  <c r="H10" i="6"/>
  <c r="I10" i="6" s="1"/>
  <c r="H12" i="4"/>
  <c r="I12" i="4" s="1"/>
  <c r="H8" i="4"/>
  <c r="I8" i="4" s="1"/>
  <c r="H13" i="4"/>
  <c r="I13" i="4" s="1"/>
  <c r="C19" i="1"/>
  <c r="C18" i="1"/>
  <c r="C17" i="1"/>
  <c r="M11" i="6" l="1"/>
  <c r="M12" i="6" s="1"/>
  <c r="M13" i="6" s="1"/>
  <c r="M14" i="6" s="1"/>
  <c r="N10" i="6"/>
  <c r="N14" i="6" l="1"/>
  <c r="M15" i="6"/>
  <c r="N15" i="6" l="1"/>
  <c r="M16" i="6"/>
  <c r="M17" i="6" s="1"/>
  <c r="M18" i="6" s="1"/>
  <c r="M19" i="6" s="1"/>
  <c r="N19" i="6" l="1"/>
  <c r="M20" i="6"/>
  <c r="M21" i="6" l="1"/>
  <c r="M22" i="6" s="1"/>
  <c r="M23" i="6" s="1"/>
  <c r="M24" i="6" s="1"/>
  <c r="N20" i="6"/>
  <c r="N24" i="6" l="1"/>
  <c r="M25" i="6"/>
  <c r="M26" i="6" l="1"/>
  <c r="M27" i="6" s="1"/>
  <c r="M28" i="6" s="1"/>
  <c r="M29" i="6" s="1"/>
  <c r="N25" i="6"/>
  <c r="M30" i="6" l="1"/>
  <c r="N29" i="6"/>
  <c r="N30" i="6" l="1"/>
  <c r="M31" i="6"/>
  <c r="M32" i="6" s="1"/>
  <c r="M33" i="6" s="1"/>
  <c r="M34" i="6" s="1"/>
  <c r="N34" i="6" l="1"/>
  <c r="M35" i="6"/>
  <c r="N35" i="6" l="1"/>
  <c r="M36" i="6"/>
  <c r="M37" i="6" s="1"/>
  <c r="M38" i="6" s="1"/>
  <c r="M39" i="6" s="1"/>
  <c r="N39" i="6" l="1"/>
  <c r="M40" i="6"/>
  <c r="M41" i="6" l="1"/>
  <c r="M42" i="6" s="1"/>
  <c r="M43" i="6" s="1"/>
  <c r="M44" i="6" s="1"/>
  <c r="M45" i="6" s="1"/>
  <c r="M46" i="6" s="1"/>
  <c r="M47" i="6" s="1"/>
  <c r="M48" i="6" s="1"/>
  <c r="M49" i="6" s="1"/>
  <c r="M50" i="6" s="1"/>
  <c r="M51" i="6" s="1"/>
  <c r="M52" i="6" s="1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M72" i="6" s="1"/>
  <c r="N40" i="6"/>
</calcChain>
</file>

<file path=xl/sharedStrings.xml><?xml version="1.0" encoding="utf-8"?>
<sst xmlns="http://schemas.openxmlformats.org/spreadsheetml/2006/main" count="82" uniqueCount="22">
  <si>
    <t>grün</t>
  </si>
  <si>
    <t>HP Balken mit EXCEL</t>
  </si>
  <si>
    <t>Parameter</t>
  </si>
  <si>
    <t>teile</t>
  </si>
  <si>
    <t>farbe</t>
  </si>
  <si>
    <t>rad_in_grad</t>
  </si>
  <si>
    <t>Winkelrechnung</t>
  </si>
  <si>
    <t>GAM Skript</t>
  </si>
  <si>
    <t>Werte</t>
  </si>
  <si>
    <t>Index</t>
  </si>
  <si>
    <t>bahoch</t>
  </si>
  <si>
    <t>balang</t>
  </si>
  <si>
    <t>Balken</t>
  </si>
  <si>
    <t>HP</t>
  </si>
  <si>
    <t>Hilfswerte</t>
  </si>
  <si>
    <t xml:space="preserve">Winkel zur [xy] Ebene </t>
  </si>
  <si>
    <t>tangens</t>
  </si>
  <si>
    <t>y_breit</t>
  </si>
  <si>
    <t>x_tiefe</t>
  </si>
  <si>
    <t>z_hohe</t>
  </si>
  <si>
    <t>y_delta</t>
  </si>
  <si>
    <t>z_delta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</si>
</sst>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b/>
      <sz val="18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0" fillId="0" borderId="0" xfId="0" applyFill="1"/>
    <xf numFmtId="0" fontId="0" fillId="3" borderId="1" xfId="0" applyFill="1" applyBorder="1"/>
    <xf numFmtId="0" fontId="0" fillId="2" borderId="1" xfId="0" applyFill="1" applyBorder="1"/>
    <xf numFmtId="2" fontId="0" fillId="2" borderId="1" xfId="0" applyNumberFormat="1" applyFill="1" applyBorder="1"/>
    <xf numFmtId="0" fontId="2" fillId="7" borderId="0" xfId="0" applyFont="1" applyFill="1"/>
    <xf numFmtId="0" fontId="0" fillId="7" borderId="0" xfId="0" applyFill="1"/>
    <xf numFmtId="0" fontId="2" fillId="0" borderId="0" xfId="0" applyFont="1" applyFill="1"/>
    <xf numFmtId="0" fontId="2" fillId="5" borderId="0" xfId="0" applyFont="1" applyFill="1"/>
    <xf numFmtId="0" fontId="0" fillId="5" borderId="0" xfId="0" applyFill="1"/>
    <xf numFmtId="0" fontId="3" fillId="0" borderId="0" xfId="0" applyFont="1"/>
    <xf numFmtId="0" fontId="0" fillId="9" borderId="0" xfId="0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9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/>
    <xf numFmtId="164" fontId="0" fillId="0" borderId="0" xfId="0" applyNumberFormat="1"/>
    <xf numFmtId="0" fontId="0" fillId="8" borderId="0" xfId="0" applyFill="1" applyAlignment="1">
      <alignment horizontal="center"/>
    </xf>
    <xf numFmtId="165" fontId="0" fillId="6" borderId="1" xfId="0" applyNumberFormat="1" applyFill="1" applyBorder="1"/>
    <xf numFmtId="0" fontId="0" fillId="10" borderId="0" xfId="0" applyFill="1" applyAlignment="1">
      <alignment horizontal="center"/>
    </xf>
    <xf numFmtId="0" fontId="0" fillId="0" borderId="0" xfId="0" quotePrefix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" fontId="0" fillId="2" borderId="1" xfId="0" applyNumberFormat="1" applyFill="1" applyBorder="1"/>
    <xf numFmtId="0" fontId="2" fillId="11" borderId="0" xfId="0" applyFont="1" applyFill="1"/>
    <xf numFmtId="0" fontId="0" fillId="11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39</xdr:row>
      <xdr:rowOff>180974</xdr:rowOff>
    </xdr:from>
    <xdr:to>
      <xdr:col>7</xdr:col>
      <xdr:colOff>367150</xdr:colOff>
      <xdr:row>55</xdr:row>
      <xdr:rowOff>66133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7610474"/>
          <a:ext cx="4377175" cy="29331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39</xdr:row>
      <xdr:rowOff>180974</xdr:rowOff>
    </xdr:from>
    <xdr:to>
      <xdr:col>8</xdr:col>
      <xdr:colOff>43300</xdr:colOff>
      <xdr:row>55</xdr:row>
      <xdr:rowOff>66133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7610474"/>
          <a:ext cx="4377175" cy="29331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39</xdr:row>
      <xdr:rowOff>180974</xdr:rowOff>
    </xdr:from>
    <xdr:to>
      <xdr:col>8</xdr:col>
      <xdr:colOff>43300</xdr:colOff>
      <xdr:row>55</xdr:row>
      <xdr:rowOff>66133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7610474"/>
          <a:ext cx="4377175" cy="29331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39</xdr:row>
      <xdr:rowOff>180974</xdr:rowOff>
    </xdr:from>
    <xdr:ext cx="4377175" cy="2933159"/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7610474"/>
          <a:ext cx="4377175" cy="293315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E1" sqref="E1:E1048576"/>
    </sheetView>
  </sheetViews>
  <sheetFormatPr baseColWidth="10" defaultRowHeight="15" x14ac:dyDescent="0.25"/>
  <cols>
    <col min="3" max="3" width="12.5703125" bestFit="1" customWidth="1"/>
    <col min="4" max="4" width="1.85546875" customWidth="1"/>
    <col min="5" max="5" width="2.140625" style="31" customWidth="1"/>
  </cols>
  <sheetData>
    <row r="1" spans="1:5" s="4" customFormat="1" ht="23.25" x14ac:dyDescent="0.35">
      <c r="A1" s="4" t="s">
        <v>1</v>
      </c>
      <c r="E1" s="30"/>
    </row>
    <row r="2" spans="1:5" s="4" customFormat="1" ht="23.25" x14ac:dyDescent="0.35">
      <c r="A2" s="27" t="s">
        <v>2</v>
      </c>
      <c r="E2" s="30"/>
    </row>
    <row r="3" spans="1:5" s="15" customFormat="1" ht="6.75" customHeight="1" x14ac:dyDescent="0.25">
      <c r="E3" s="31"/>
    </row>
    <row r="4" spans="1:5" s="5" customFormat="1" ht="6.75" customHeight="1" x14ac:dyDescent="0.25">
      <c r="E4" s="31"/>
    </row>
    <row r="5" spans="1:5" x14ac:dyDescent="0.25">
      <c r="C5" t="s">
        <v>8</v>
      </c>
    </row>
    <row r="6" spans="1:5" x14ac:dyDescent="0.25">
      <c r="A6" t="s">
        <v>13</v>
      </c>
      <c r="B6" s="6" t="s">
        <v>18</v>
      </c>
      <c r="C6" s="8">
        <v>8</v>
      </c>
    </row>
    <row r="7" spans="1:5" x14ac:dyDescent="0.25">
      <c r="B7" s="6" t="s">
        <v>17</v>
      </c>
      <c r="C7" s="8">
        <v>14</v>
      </c>
    </row>
    <row r="8" spans="1:5" x14ac:dyDescent="0.25">
      <c r="B8" s="6" t="s">
        <v>19</v>
      </c>
      <c r="C8" s="8">
        <v>6</v>
      </c>
    </row>
    <row r="9" spans="1:5" x14ac:dyDescent="0.25">
      <c r="B9" s="6" t="s">
        <v>3</v>
      </c>
      <c r="C9" s="8">
        <v>7</v>
      </c>
    </row>
    <row r="12" spans="1:5" x14ac:dyDescent="0.25">
      <c r="A12" t="s">
        <v>12</v>
      </c>
      <c r="B12" s="6" t="s">
        <v>10</v>
      </c>
      <c r="C12" s="8">
        <v>3</v>
      </c>
    </row>
    <row r="13" spans="1:5" x14ac:dyDescent="0.25">
      <c r="B13" s="6" t="s">
        <v>11</v>
      </c>
      <c r="C13" s="8">
        <v>20</v>
      </c>
    </row>
    <row r="14" spans="1:5" x14ac:dyDescent="0.25">
      <c r="B14" s="6" t="s">
        <v>4</v>
      </c>
      <c r="C14" s="7" t="s">
        <v>0</v>
      </c>
    </row>
    <row r="17" spans="1:3" x14ac:dyDescent="0.25">
      <c r="A17" t="s">
        <v>14</v>
      </c>
      <c r="B17" s="21" t="s">
        <v>5</v>
      </c>
      <c r="C17" s="24">
        <f>180/PI()</f>
        <v>57.295779513082323</v>
      </c>
    </row>
    <row r="18" spans="1:3" x14ac:dyDescent="0.25">
      <c r="B18" s="21" t="s">
        <v>20</v>
      </c>
      <c r="C18" s="24">
        <f>y_breit/teile</f>
        <v>2</v>
      </c>
    </row>
    <row r="19" spans="1:3" x14ac:dyDescent="0.25">
      <c r="B19" s="21" t="s">
        <v>21</v>
      </c>
      <c r="C19" s="24">
        <f>z_hohe/teile</f>
        <v>0.8571428571428571</v>
      </c>
    </row>
    <row r="37" spans="2:2" x14ac:dyDescent="0.25">
      <c r="B37" s="2"/>
    </row>
    <row r="38" spans="2:2" x14ac:dyDescent="0.25">
      <c r="B38" s="2"/>
    </row>
    <row r="39" spans="2:2" x14ac:dyDescent="0.25">
      <c r="B39" s="2"/>
    </row>
    <row r="40" spans="2:2" x14ac:dyDescent="0.25">
      <c r="B40" s="2"/>
    </row>
    <row r="41" spans="2:2" x14ac:dyDescent="0.25">
      <c r="B41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A3" workbookViewId="0">
      <selection activeCell="H24" sqref="H24"/>
    </sheetView>
  </sheetViews>
  <sheetFormatPr baseColWidth="10" defaultRowHeight="15" x14ac:dyDescent="0.25"/>
  <cols>
    <col min="3" max="3" width="12.5703125" bestFit="1" customWidth="1"/>
    <col min="4" max="4" width="1.85546875" customWidth="1"/>
    <col min="5" max="5" width="1.42578125" style="10" customWidth="1"/>
    <col min="6" max="6" width="2.140625" style="5" customWidth="1"/>
    <col min="7" max="7" width="8" style="20" customWidth="1"/>
    <col min="8" max="8" width="18.28515625" customWidth="1"/>
    <col min="9" max="9" width="23.140625" customWidth="1"/>
    <col min="10" max="10" width="2.85546875" customWidth="1"/>
    <col min="11" max="11" width="1.42578125" style="13" customWidth="1"/>
  </cols>
  <sheetData>
    <row r="1" spans="1:11" s="4" customFormat="1" ht="23.25" x14ac:dyDescent="0.35">
      <c r="A1" s="4" t="s">
        <v>1</v>
      </c>
      <c r="E1" s="9"/>
      <c r="F1" s="11"/>
      <c r="G1" s="16"/>
      <c r="K1" s="12"/>
    </row>
    <row r="2" spans="1:11" s="4" customFormat="1" ht="23.25" x14ac:dyDescent="0.35">
      <c r="A2" s="27" t="s">
        <v>2</v>
      </c>
      <c r="E2" s="9"/>
      <c r="F2" s="11"/>
      <c r="G2" s="27" t="s">
        <v>6</v>
      </c>
      <c r="K2" s="12"/>
    </row>
    <row r="3" spans="1:11" s="15" customFormat="1" ht="6.75" customHeight="1" x14ac:dyDescent="0.25">
      <c r="G3" s="18"/>
    </row>
    <row r="4" spans="1:11" s="5" customFormat="1" ht="6.75" customHeight="1" x14ac:dyDescent="0.25">
      <c r="E4" s="10"/>
      <c r="G4" s="19"/>
      <c r="K4" s="13"/>
    </row>
    <row r="5" spans="1:11" x14ac:dyDescent="0.25">
      <c r="C5" t="s">
        <v>8</v>
      </c>
      <c r="G5" s="23" t="s">
        <v>9</v>
      </c>
      <c r="H5" s="23" t="s">
        <v>16</v>
      </c>
      <c r="I5" s="23" t="s">
        <v>15</v>
      </c>
    </row>
    <row r="6" spans="1:11" x14ac:dyDescent="0.25">
      <c r="A6" t="s">
        <v>13</v>
      </c>
      <c r="B6" s="6" t="s">
        <v>18</v>
      </c>
      <c r="C6" s="8">
        <v>8</v>
      </c>
      <c r="G6" s="20">
        <v>0</v>
      </c>
      <c r="H6">
        <f t="shared" ref="H6:H13" si="0">(G6*z_delta-z_hohe/2)/(x_tiefe/2)</f>
        <v>-0.75</v>
      </c>
      <c r="I6" s="22">
        <f t="shared" ref="I6:I13" si="1">ROUND(ATAN(H6)*rig,10)</f>
        <v>-36.869897645800002</v>
      </c>
    </row>
    <row r="7" spans="1:11" x14ac:dyDescent="0.25">
      <c r="B7" s="6" t="s">
        <v>17</v>
      </c>
      <c r="C7" s="8">
        <v>14</v>
      </c>
      <c r="G7" s="20">
        <v>1</v>
      </c>
      <c r="H7">
        <f t="shared" si="0"/>
        <v>-0.5357142857142857</v>
      </c>
      <c r="I7" s="22">
        <f t="shared" si="1"/>
        <v>-28.178590109999998</v>
      </c>
    </row>
    <row r="8" spans="1:11" x14ac:dyDescent="0.25">
      <c r="B8" s="6" t="s">
        <v>19</v>
      </c>
      <c r="C8" s="8">
        <v>6</v>
      </c>
      <c r="G8" s="20">
        <v>2</v>
      </c>
      <c r="H8">
        <f t="shared" si="0"/>
        <v>-0.32142857142857145</v>
      </c>
      <c r="I8" s="22">
        <f t="shared" si="1"/>
        <v>-17.8188889145</v>
      </c>
    </row>
    <row r="9" spans="1:11" x14ac:dyDescent="0.25">
      <c r="B9" s="6" t="s">
        <v>3</v>
      </c>
      <c r="C9" s="8">
        <v>7</v>
      </c>
      <c r="G9" s="20">
        <v>3</v>
      </c>
      <c r="H9">
        <f t="shared" si="0"/>
        <v>-0.10714285714285721</v>
      </c>
      <c r="I9" s="22">
        <f t="shared" si="1"/>
        <v>-6.1155035663000001</v>
      </c>
    </row>
    <row r="10" spans="1:11" x14ac:dyDescent="0.25">
      <c r="G10" s="20">
        <v>4</v>
      </c>
      <c r="H10">
        <f t="shared" si="0"/>
        <v>0.1071428571428571</v>
      </c>
      <c r="I10" s="22">
        <f t="shared" si="1"/>
        <v>6.1155035663000001</v>
      </c>
    </row>
    <row r="11" spans="1:11" x14ac:dyDescent="0.25">
      <c r="G11" s="20">
        <v>5</v>
      </c>
      <c r="H11">
        <f t="shared" si="0"/>
        <v>0.3214285714285714</v>
      </c>
      <c r="I11" s="22">
        <f t="shared" si="1"/>
        <v>17.8188889145</v>
      </c>
    </row>
    <row r="12" spans="1:11" x14ac:dyDescent="0.25">
      <c r="A12" t="s">
        <v>12</v>
      </c>
      <c r="B12" s="6" t="s">
        <v>10</v>
      </c>
      <c r="C12" s="8">
        <v>3</v>
      </c>
      <c r="G12" s="20">
        <v>6</v>
      </c>
      <c r="H12">
        <f t="shared" si="0"/>
        <v>0.53571428571428559</v>
      </c>
      <c r="I12" s="22">
        <f t="shared" si="1"/>
        <v>28.178590109999998</v>
      </c>
    </row>
    <row r="13" spans="1:11" x14ac:dyDescent="0.25">
      <c r="B13" s="6" t="s">
        <v>11</v>
      </c>
      <c r="C13" s="8">
        <v>20</v>
      </c>
      <c r="G13" s="20">
        <v>7</v>
      </c>
      <c r="H13">
        <f t="shared" si="0"/>
        <v>0.75</v>
      </c>
      <c r="I13" s="22">
        <f t="shared" si="1"/>
        <v>36.869897645800002</v>
      </c>
    </row>
    <row r="14" spans="1:11" x14ac:dyDescent="0.25">
      <c r="B14" s="6" t="s">
        <v>4</v>
      </c>
      <c r="C14" s="7" t="s">
        <v>0</v>
      </c>
      <c r="G14" s="20">
        <v>8</v>
      </c>
      <c r="I14" s="22"/>
    </row>
    <row r="15" spans="1:11" x14ac:dyDescent="0.25">
      <c r="G15" s="20">
        <v>9</v>
      </c>
      <c r="I15" s="22"/>
    </row>
    <row r="16" spans="1:11" x14ac:dyDescent="0.25">
      <c r="G16" s="20">
        <v>10</v>
      </c>
      <c r="I16" s="22"/>
    </row>
    <row r="17" spans="1:9" x14ac:dyDescent="0.25">
      <c r="A17" t="s">
        <v>14</v>
      </c>
      <c r="B17" s="21" t="s">
        <v>5</v>
      </c>
      <c r="C17" s="24">
        <f>180/PI()</f>
        <v>57.295779513082323</v>
      </c>
      <c r="G17" s="20">
        <v>11</v>
      </c>
      <c r="I17" s="22"/>
    </row>
    <row r="18" spans="1:9" x14ac:dyDescent="0.25">
      <c r="B18" s="21" t="s">
        <v>20</v>
      </c>
      <c r="C18" s="24">
        <f>y_breit/teile</f>
        <v>2</v>
      </c>
      <c r="G18" s="20">
        <v>12</v>
      </c>
      <c r="I18" s="22"/>
    </row>
    <row r="19" spans="1:9" x14ac:dyDescent="0.25">
      <c r="B19" s="21" t="s">
        <v>21</v>
      </c>
      <c r="C19" s="24">
        <f>z_hohe/teile</f>
        <v>0.8571428571428571</v>
      </c>
      <c r="G19" s="20">
        <v>13</v>
      </c>
      <c r="I19" s="22"/>
    </row>
    <row r="20" spans="1:9" x14ac:dyDescent="0.25">
      <c r="G20" s="20">
        <v>14</v>
      </c>
      <c r="I20" s="22"/>
    </row>
    <row r="21" spans="1:9" x14ac:dyDescent="0.25">
      <c r="G21" s="20">
        <v>15</v>
      </c>
      <c r="I21" s="22"/>
    </row>
    <row r="22" spans="1:9" x14ac:dyDescent="0.25">
      <c r="G22" s="20">
        <v>16</v>
      </c>
      <c r="I22" s="22"/>
    </row>
    <row r="23" spans="1:9" x14ac:dyDescent="0.25">
      <c r="G23" s="20">
        <v>17</v>
      </c>
      <c r="I23" s="22"/>
    </row>
    <row r="24" spans="1:9" x14ac:dyDescent="0.25">
      <c r="G24" s="20">
        <v>18</v>
      </c>
      <c r="I24" s="22"/>
    </row>
    <row r="25" spans="1:9" x14ac:dyDescent="0.25">
      <c r="G25" s="20">
        <v>19</v>
      </c>
      <c r="I25" s="22"/>
    </row>
    <row r="26" spans="1:9" x14ac:dyDescent="0.25">
      <c r="G26" s="20">
        <v>20</v>
      </c>
      <c r="I26" s="22"/>
    </row>
    <row r="31" spans="1:9" x14ac:dyDescent="0.25">
      <c r="H31" s="1"/>
    </row>
    <row r="32" spans="1:9" x14ac:dyDescent="0.25">
      <c r="H32" s="1"/>
    </row>
    <row r="37" spans="2:2" x14ac:dyDescent="0.25">
      <c r="B37" s="2"/>
    </row>
    <row r="38" spans="2:2" x14ac:dyDescent="0.25">
      <c r="B38" s="2"/>
    </row>
    <row r="39" spans="2:2" x14ac:dyDescent="0.25">
      <c r="B39" s="2"/>
    </row>
    <row r="40" spans="2:2" x14ac:dyDescent="0.25">
      <c r="B40" s="2"/>
    </row>
    <row r="41" spans="2:2" x14ac:dyDescent="0.25">
      <c r="B41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55" workbookViewId="0">
      <selection activeCell="H22" sqref="H22"/>
    </sheetView>
  </sheetViews>
  <sheetFormatPr baseColWidth="10" defaultRowHeight="15" x14ac:dyDescent="0.25"/>
  <cols>
    <col min="3" max="3" width="12.5703125" bestFit="1" customWidth="1"/>
    <col min="4" max="4" width="1.85546875" customWidth="1"/>
    <col min="5" max="5" width="1.42578125" style="10" customWidth="1"/>
    <col min="6" max="6" width="2.140625" style="5" customWidth="1"/>
    <col min="7" max="7" width="8" style="20" customWidth="1"/>
    <col min="8" max="8" width="18.28515625" customWidth="1"/>
    <col min="9" max="9" width="23.140625" customWidth="1"/>
    <col min="10" max="10" width="2.85546875" customWidth="1"/>
    <col min="11" max="11" width="1.42578125" style="13" customWidth="1"/>
    <col min="12" max="12" width="2.7109375" customWidth="1"/>
    <col min="13" max="13" width="5.85546875" style="20" customWidth="1"/>
    <col min="14" max="14" width="50.42578125" customWidth="1"/>
  </cols>
  <sheetData>
    <row r="1" spans="1:14" s="4" customFormat="1" ht="23.25" x14ac:dyDescent="0.35">
      <c r="A1" s="4" t="s">
        <v>1</v>
      </c>
      <c r="E1" s="9"/>
      <c r="F1" s="11"/>
      <c r="G1" s="16"/>
      <c r="K1" s="12"/>
      <c r="M1" s="16"/>
    </row>
    <row r="2" spans="1:14" s="4" customFormat="1" ht="23.25" x14ac:dyDescent="0.35">
      <c r="A2" s="27" t="s">
        <v>2</v>
      </c>
      <c r="E2" s="9"/>
      <c r="F2" s="11"/>
      <c r="G2" s="27" t="s">
        <v>6</v>
      </c>
      <c r="K2" s="12"/>
      <c r="M2" s="27" t="s">
        <v>7</v>
      </c>
      <c r="N2" s="28"/>
    </row>
    <row r="3" spans="1:14" s="15" customFormat="1" ht="6.75" customHeight="1" x14ac:dyDescent="0.25">
      <c r="G3" s="18"/>
      <c r="M3" s="18"/>
    </row>
    <row r="4" spans="1:14" s="5" customFormat="1" ht="6.75" customHeight="1" x14ac:dyDescent="0.25">
      <c r="E4" s="10"/>
      <c r="G4" s="19"/>
      <c r="K4" s="13"/>
      <c r="M4" s="19"/>
    </row>
    <row r="5" spans="1:14" x14ac:dyDescent="0.25">
      <c r="C5" t="s">
        <v>8</v>
      </c>
      <c r="G5" s="23" t="s">
        <v>9</v>
      </c>
      <c r="H5" s="23" t="s">
        <v>16</v>
      </c>
      <c r="I5" s="23" t="s">
        <v>15</v>
      </c>
      <c r="L5" s="5"/>
      <c r="N5" s="26" t="str">
        <f>"' Anweisungen in GAM einfuegen"</f>
        <v>' Anweisungen in GAM einfuegen</v>
      </c>
    </row>
    <row r="6" spans="1:14" x14ac:dyDescent="0.25">
      <c r="A6" t="s">
        <v>13</v>
      </c>
      <c r="B6" s="6" t="s">
        <v>18</v>
      </c>
      <c r="C6" s="8">
        <v>8</v>
      </c>
      <c r="G6" s="20">
        <v>0</v>
      </c>
      <c r="H6">
        <f t="shared" ref="H6:H13" si="0">(G6*z_delta-z_hohe/2)/(x_tiefe/2)</f>
        <v>-0.75</v>
      </c>
      <c r="I6" s="22">
        <f t="shared" ref="I6:I13" si="1">ROUND(ATAN(H6)*rig,10)</f>
        <v>-36.869897645800002</v>
      </c>
      <c r="M6" s="25">
        <v>1</v>
      </c>
      <c r="N6" t="str">
        <f>"EW "&amp;farbe&amp;",1"</f>
        <v>EW grün,1</v>
      </c>
    </row>
    <row r="7" spans="1:14" x14ac:dyDescent="0.25">
      <c r="B7" s="6" t="s">
        <v>17</v>
      </c>
      <c r="C7" s="8">
        <v>14</v>
      </c>
      <c r="G7" s="20">
        <v>1</v>
      </c>
      <c r="H7">
        <f t="shared" si="0"/>
        <v>-0.5357142857142857</v>
      </c>
      <c r="I7" s="22">
        <f t="shared" si="1"/>
        <v>-28.178590109999998</v>
      </c>
      <c r="M7" s="25">
        <f>M6</f>
        <v>1</v>
      </c>
      <c r="N7" t="str">
        <f>"    S("&amp;balang&amp;","&amp;y_delta&amp;","&amp;bahoch&amp;")"</f>
        <v xml:space="preserve">    S(20,2,3)</v>
      </c>
    </row>
    <row r="8" spans="1:14" x14ac:dyDescent="0.25">
      <c r="B8" s="6" t="s">
        <v>19</v>
      </c>
      <c r="C8" s="8">
        <v>6</v>
      </c>
      <c r="G8" s="20">
        <v>2</v>
      </c>
      <c r="H8">
        <f t="shared" si="0"/>
        <v>-0.32142857142857145</v>
      </c>
      <c r="I8" s="22">
        <f t="shared" si="1"/>
        <v>-17.8188889145</v>
      </c>
      <c r="M8" s="25">
        <f t="shared" ref="M8:M10" si="2">M7</f>
        <v>1</v>
      </c>
      <c r="N8" t="str">
        <f>"    T("&amp;-(balang-x_tiefe)/2&amp;",0.0,"&amp;z_hohe/2&amp;")"</f>
        <v xml:space="preserve">    T(-6,0.0,3)</v>
      </c>
    </row>
    <row r="9" spans="1:14" x14ac:dyDescent="0.25">
      <c r="B9" s="6" t="s">
        <v>3</v>
      </c>
      <c r="C9" s="8">
        <v>7</v>
      </c>
      <c r="G9" s="20">
        <v>3</v>
      </c>
      <c r="H9">
        <f t="shared" si="0"/>
        <v>-0.10714285714285721</v>
      </c>
      <c r="I9" s="22">
        <f t="shared" si="1"/>
        <v>-6.1155035663000001</v>
      </c>
      <c r="M9" s="25">
        <f t="shared" si="2"/>
        <v>1</v>
      </c>
      <c r="N9" t="str">
        <f>"   DG("&amp;INDEX(werte,M9,3)&amp;","&amp;x_tiefe/2&amp;","&amp;y_breit&amp;","&amp;z_hohe/2&amp;","&amp;x_tiefe/2&amp;",0.0,"&amp;z_hohe/2&amp;")"</f>
        <v xml:space="preserve">   DG(-36.8698976458,4,14,3,4,0.0,3)</v>
      </c>
    </row>
    <row r="10" spans="1:14" x14ac:dyDescent="0.25">
      <c r="G10" s="20">
        <v>4</v>
      </c>
      <c r="H10">
        <f t="shared" si="0"/>
        <v>0.1071428571428571</v>
      </c>
      <c r="I10" s="22">
        <f t="shared" si="1"/>
        <v>6.1155035663000001</v>
      </c>
      <c r="M10" s="25">
        <f t="shared" si="2"/>
        <v>1</v>
      </c>
      <c r="N10" t="str">
        <f>"   T(0.0,"&amp;INDEX(werte,M10,1)&amp;"*"&amp;y_delta&amp;",0.0)"</f>
        <v xml:space="preserve">   T(0.0,0*2,0.0)</v>
      </c>
    </row>
    <row r="11" spans="1:14" x14ac:dyDescent="0.25">
      <c r="G11" s="20">
        <v>5</v>
      </c>
      <c r="H11">
        <f t="shared" si="0"/>
        <v>0.3214285714285714</v>
      </c>
      <c r="I11" s="22">
        <f t="shared" si="1"/>
        <v>17.8188889145</v>
      </c>
      <c r="M11" s="25">
        <f>M10+1</f>
        <v>2</v>
      </c>
      <c r="N11" t="str">
        <f>"EW "&amp;farbe&amp;",1"</f>
        <v>EW grün,1</v>
      </c>
    </row>
    <row r="12" spans="1:14" x14ac:dyDescent="0.25">
      <c r="A12" t="s">
        <v>12</v>
      </c>
      <c r="B12" s="6" t="s">
        <v>10</v>
      </c>
      <c r="C12" s="8">
        <v>3</v>
      </c>
      <c r="G12" s="20">
        <v>6</v>
      </c>
      <c r="H12">
        <f t="shared" si="0"/>
        <v>0.53571428571428559</v>
      </c>
      <c r="I12" s="22">
        <f t="shared" si="1"/>
        <v>28.178590109999998</v>
      </c>
      <c r="M12" s="25">
        <f>M11</f>
        <v>2</v>
      </c>
      <c r="N12" t="str">
        <f>"    S("&amp;balang&amp;","&amp;y_delta&amp;","&amp;bahoch&amp;")"</f>
        <v xml:space="preserve">    S(20,2,3)</v>
      </c>
    </row>
    <row r="13" spans="1:14" x14ac:dyDescent="0.25">
      <c r="B13" s="6" t="s">
        <v>11</v>
      </c>
      <c r="C13" s="8">
        <v>20</v>
      </c>
      <c r="G13" s="20">
        <v>7</v>
      </c>
      <c r="H13">
        <f t="shared" si="0"/>
        <v>0.75</v>
      </c>
      <c r="I13" s="22">
        <f t="shared" si="1"/>
        <v>36.869897645800002</v>
      </c>
      <c r="M13" s="25">
        <f t="shared" ref="M13:M40" si="3">M12</f>
        <v>2</v>
      </c>
      <c r="N13" t="str">
        <f>"    T("&amp;-(balang-x_tiefe)/2&amp;",0.0,"&amp;z_hohe/2&amp;")"</f>
        <v xml:space="preserve">    T(-6,0.0,3)</v>
      </c>
    </row>
    <row r="14" spans="1:14" x14ac:dyDescent="0.25">
      <c r="B14" s="6" t="s">
        <v>4</v>
      </c>
      <c r="C14" s="7" t="s">
        <v>0</v>
      </c>
      <c r="G14" s="20">
        <v>8</v>
      </c>
      <c r="I14" s="22"/>
      <c r="M14" s="25">
        <f t="shared" si="3"/>
        <v>2</v>
      </c>
      <c r="N14" t="str">
        <f>"   DG("&amp;INDEX(werte,M14,3)&amp;","&amp;x_tiefe/2&amp;","&amp;y_breit&amp;","&amp;z_hohe/2&amp;","&amp;x_tiefe/2&amp;",0.0,"&amp;z_hohe/2&amp;")"</f>
        <v xml:space="preserve">   DG(-28.17859011,4,14,3,4,0.0,3)</v>
      </c>
    </row>
    <row r="15" spans="1:14" x14ac:dyDescent="0.25">
      <c r="G15" s="20">
        <v>9</v>
      </c>
      <c r="I15" s="22"/>
      <c r="M15" s="25">
        <f t="shared" si="3"/>
        <v>2</v>
      </c>
      <c r="N15" t="str">
        <f>"   T(0.0,"&amp;INDEX(werte,M15,1)&amp;"*"&amp;y_delta&amp;",0.0)"</f>
        <v xml:space="preserve">   T(0.0,1*2,0.0)</v>
      </c>
    </row>
    <row r="16" spans="1:14" x14ac:dyDescent="0.25">
      <c r="G16" s="20">
        <v>10</v>
      </c>
      <c r="I16" s="22"/>
      <c r="M16" s="25">
        <f t="shared" ref="M16" si="4">M15+1</f>
        <v>3</v>
      </c>
      <c r="N16" t="str">
        <f>"EW "&amp;farbe&amp;",1"</f>
        <v>EW grün,1</v>
      </c>
    </row>
    <row r="17" spans="1:14" x14ac:dyDescent="0.25">
      <c r="A17" t="s">
        <v>14</v>
      </c>
      <c r="B17" s="21" t="s">
        <v>5</v>
      </c>
      <c r="C17" s="24">
        <f>180/PI()</f>
        <v>57.295779513082323</v>
      </c>
      <c r="G17" s="20">
        <v>11</v>
      </c>
      <c r="I17" s="22"/>
      <c r="M17" s="25">
        <f t="shared" ref="M17" si="5">M16</f>
        <v>3</v>
      </c>
      <c r="N17" t="str">
        <f>"    S("&amp;balang&amp;","&amp;y_delta&amp;","&amp;bahoch&amp;")"</f>
        <v xml:space="preserve">    S(20,2,3)</v>
      </c>
    </row>
    <row r="18" spans="1:14" x14ac:dyDescent="0.25">
      <c r="B18" s="21" t="s">
        <v>20</v>
      </c>
      <c r="C18" s="24">
        <f>y_breit/teile</f>
        <v>2</v>
      </c>
      <c r="G18" s="20">
        <v>12</v>
      </c>
      <c r="I18" s="22"/>
      <c r="M18" s="25">
        <f t="shared" si="3"/>
        <v>3</v>
      </c>
      <c r="N18" t="str">
        <f>"    T("&amp;-(balang-x_tiefe)/2&amp;",0.0,"&amp;z_hohe/2&amp;")"</f>
        <v xml:space="preserve">    T(-6,0.0,3)</v>
      </c>
    </row>
    <row r="19" spans="1:14" x14ac:dyDescent="0.25">
      <c r="B19" s="21" t="s">
        <v>21</v>
      </c>
      <c r="C19" s="24">
        <f>z_hohe/teile</f>
        <v>0.8571428571428571</v>
      </c>
      <c r="G19" s="20">
        <v>13</v>
      </c>
      <c r="I19" s="22"/>
      <c r="M19" s="25">
        <f t="shared" si="3"/>
        <v>3</v>
      </c>
      <c r="N19" t="str">
        <f>"   DG("&amp;INDEX(werte,M19,3)&amp;","&amp;x_tiefe/2&amp;","&amp;y_breit&amp;","&amp;z_hohe/2&amp;","&amp;x_tiefe/2&amp;",0.0,"&amp;z_hohe/2&amp;")"</f>
        <v xml:space="preserve">   DG(-17.8188889145,4,14,3,4,0.0,3)</v>
      </c>
    </row>
    <row r="20" spans="1:14" x14ac:dyDescent="0.25">
      <c r="G20" s="20">
        <v>14</v>
      </c>
      <c r="I20" s="22"/>
      <c r="M20" s="25">
        <f t="shared" si="3"/>
        <v>3</v>
      </c>
      <c r="N20" t="str">
        <f>"   T(0.0,"&amp;INDEX(werte,M20,1)&amp;"*"&amp;y_delta&amp;",0.0)"</f>
        <v xml:space="preserve">   T(0.0,2*2,0.0)</v>
      </c>
    </row>
    <row r="21" spans="1:14" x14ac:dyDescent="0.25">
      <c r="G21" s="20">
        <v>15</v>
      </c>
      <c r="I21" s="22"/>
      <c r="M21" s="25">
        <f t="shared" ref="M21" si="6">M20+1</f>
        <v>4</v>
      </c>
      <c r="N21" t="str">
        <f>"EW "&amp;farbe&amp;",1"</f>
        <v>EW grün,1</v>
      </c>
    </row>
    <row r="22" spans="1:14" x14ac:dyDescent="0.25">
      <c r="G22" s="20">
        <v>16</v>
      </c>
      <c r="I22" s="22"/>
      <c r="M22" s="25">
        <f t="shared" ref="M22" si="7">M21</f>
        <v>4</v>
      </c>
      <c r="N22" t="str">
        <f>"    S("&amp;balang&amp;","&amp;y_delta&amp;","&amp;bahoch&amp;")"</f>
        <v xml:space="preserve">    S(20,2,3)</v>
      </c>
    </row>
    <row r="23" spans="1:14" x14ac:dyDescent="0.25">
      <c r="G23" s="20">
        <v>17</v>
      </c>
      <c r="I23" s="22"/>
      <c r="M23" s="25">
        <f t="shared" si="3"/>
        <v>4</v>
      </c>
      <c r="N23" t="str">
        <f>"    T("&amp;-(balang-x_tiefe)/2&amp;",0.0,"&amp;z_hohe/2&amp;")"</f>
        <v xml:space="preserve">    T(-6,0.0,3)</v>
      </c>
    </row>
    <row r="24" spans="1:14" x14ac:dyDescent="0.25">
      <c r="G24" s="20">
        <v>18</v>
      </c>
      <c r="I24" s="22"/>
      <c r="M24" s="25">
        <f t="shared" si="3"/>
        <v>4</v>
      </c>
      <c r="N24" t="str">
        <f>"   DG("&amp;INDEX(werte,M24,3)&amp;","&amp;x_tiefe/2&amp;","&amp;y_breit&amp;","&amp;z_hohe/2&amp;","&amp;x_tiefe/2&amp;",0.0,"&amp;z_hohe/2&amp;")"</f>
        <v xml:space="preserve">   DG(-6.1155035663,4,14,3,4,0.0,3)</v>
      </c>
    </row>
    <row r="25" spans="1:14" x14ac:dyDescent="0.25">
      <c r="G25" s="20">
        <v>19</v>
      </c>
      <c r="I25" s="22"/>
      <c r="M25" s="25">
        <f t="shared" si="3"/>
        <v>4</v>
      </c>
      <c r="N25" t="str">
        <f>"   T(0.0,"&amp;INDEX(werte,M25,1)&amp;"*"&amp;y_delta&amp;",0.0)"</f>
        <v xml:space="preserve">   T(0.0,3*2,0.0)</v>
      </c>
    </row>
    <row r="26" spans="1:14" x14ac:dyDescent="0.25">
      <c r="G26" s="20">
        <v>20</v>
      </c>
      <c r="I26" s="22"/>
      <c r="M26" s="25">
        <f t="shared" ref="M26" si="8">M25+1</f>
        <v>5</v>
      </c>
      <c r="N26" t="str">
        <f>"EW "&amp;farbe&amp;",1"</f>
        <v>EW grün,1</v>
      </c>
    </row>
    <row r="27" spans="1:14" x14ac:dyDescent="0.25">
      <c r="M27" s="25">
        <f t="shared" ref="M27" si="9">M26</f>
        <v>5</v>
      </c>
      <c r="N27" t="str">
        <f>"    S("&amp;balang&amp;","&amp;y_delta&amp;","&amp;bahoch&amp;")"</f>
        <v xml:space="preserve">    S(20,2,3)</v>
      </c>
    </row>
    <row r="28" spans="1:14" x14ac:dyDescent="0.25">
      <c r="M28" s="25">
        <f t="shared" si="3"/>
        <v>5</v>
      </c>
      <c r="N28" t="str">
        <f>"    T("&amp;-(balang-x_tiefe)/2&amp;",0.0,"&amp;z_hohe/2&amp;")"</f>
        <v xml:space="preserve">    T(-6,0.0,3)</v>
      </c>
    </row>
    <row r="29" spans="1:14" x14ac:dyDescent="0.25">
      <c r="M29" s="25">
        <f t="shared" si="3"/>
        <v>5</v>
      </c>
      <c r="N29" t="str">
        <f>"   DG("&amp;INDEX(werte,M29,3)&amp;","&amp;x_tiefe/2&amp;","&amp;y_breit&amp;","&amp;z_hohe/2&amp;","&amp;x_tiefe/2&amp;",0.0,"&amp;z_hohe/2&amp;")"</f>
        <v xml:space="preserve">   DG(6.1155035663,4,14,3,4,0.0,3)</v>
      </c>
    </row>
    <row r="30" spans="1:14" x14ac:dyDescent="0.25">
      <c r="M30" s="25">
        <f t="shared" si="3"/>
        <v>5</v>
      </c>
      <c r="N30" t="str">
        <f>"   T(0.0,"&amp;INDEX(werte,M30,1)&amp;"*"&amp;y_delta&amp;",0.0)"</f>
        <v xml:space="preserve">   T(0.0,4*2,0.0)</v>
      </c>
    </row>
    <row r="31" spans="1:14" x14ac:dyDescent="0.25">
      <c r="H31" s="1"/>
      <c r="M31" s="25">
        <f t="shared" ref="M31" si="10">M30+1</f>
        <v>6</v>
      </c>
      <c r="N31" t="str">
        <f>"EW "&amp;farbe&amp;",1"</f>
        <v>EW grün,1</v>
      </c>
    </row>
    <row r="32" spans="1:14" x14ac:dyDescent="0.25">
      <c r="H32" s="1"/>
      <c r="M32" s="25">
        <f t="shared" ref="M32" si="11">M31</f>
        <v>6</v>
      </c>
      <c r="N32" t="str">
        <f>"    S("&amp;balang&amp;","&amp;y_delta&amp;","&amp;bahoch&amp;")"</f>
        <v xml:space="preserve">    S(20,2,3)</v>
      </c>
    </row>
    <row r="33" spans="2:14" x14ac:dyDescent="0.25">
      <c r="M33" s="25">
        <f t="shared" si="3"/>
        <v>6</v>
      </c>
      <c r="N33" t="str">
        <f>"    T("&amp;-(balang-x_tiefe)/2&amp;",0.0,"&amp;z_hohe/2&amp;")"</f>
        <v xml:space="preserve">    T(-6,0.0,3)</v>
      </c>
    </row>
    <row r="34" spans="2:14" x14ac:dyDescent="0.25">
      <c r="M34" s="25">
        <f t="shared" si="3"/>
        <v>6</v>
      </c>
      <c r="N34" t="str">
        <f>"   DG("&amp;INDEX(werte,M34,3)&amp;","&amp;x_tiefe/2&amp;","&amp;y_breit&amp;","&amp;z_hohe/2&amp;","&amp;x_tiefe/2&amp;",0.0,"&amp;z_hohe/2&amp;")"</f>
        <v xml:space="preserve">   DG(17.8188889145,4,14,3,4,0.0,3)</v>
      </c>
    </row>
    <row r="35" spans="2:14" x14ac:dyDescent="0.25">
      <c r="M35" s="25">
        <f t="shared" si="3"/>
        <v>6</v>
      </c>
      <c r="N35" t="str">
        <f>"   T(0.0,"&amp;INDEX(werte,M35,1)&amp;"*"&amp;y_delta&amp;",0.0)"</f>
        <v xml:space="preserve">   T(0.0,5*2,0.0)</v>
      </c>
    </row>
    <row r="36" spans="2:14" x14ac:dyDescent="0.25">
      <c r="M36" s="25">
        <f t="shared" ref="M36:M71" si="12">M35+1</f>
        <v>7</v>
      </c>
      <c r="N36" t="str">
        <f>"EW "&amp;farbe&amp;",1"</f>
        <v>EW grün,1</v>
      </c>
    </row>
    <row r="37" spans="2:14" x14ac:dyDescent="0.25">
      <c r="B37" s="2"/>
      <c r="M37" s="25">
        <f t="shared" ref="M37:M72" si="13">M36</f>
        <v>7</v>
      </c>
      <c r="N37" t="str">
        <f>"    S("&amp;balang&amp;","&amp;y_delta&amp;","&amp;bahoch&amp;")"</f>
        <v xml:space="preserve">    S(20,2,3)</v>
      </c>
    </row>
    <row r="38" spans="2:14" x14ac:dyDescent="0.25">
      <c r="B38" s="2"/>
      <c r="M38" s="25">
        <f t="shared" si="3"/>
        <v>7</v>
      </c>
      <c r="N38" t="str">
        <f>"    T("&amp;-(balang-x_tiefe)/2&amp;",0.0,"&amp;z_hohe/2&amp;")"</f>
        <v xml:space="preserve">    T(-6,0.0,3)</v>
      </c>
    </row>
    <row r="39" spans="2:14" x14ac:dyDescent="0.25">
      <c r="B39" s="2"/>
      <c r="M39" s="25">
        <f t="shared" si="3"/>
        <v>7</v>
      </c>
      <c r="N39" t="str">
        <f>"   DG("&amp;INDEX(werte,M39,3)&amp;","&amp;x_tiefe/2&amp;","&amp;y_breit&amp;","&amp;z_hohe/2&amp;","&amp;x_tiefe/2&amp;",0.0,"&amp;z_hohe/2&amp;")"</f>
        <v xml:space="preserve">   DG(28.17859011,4,14,3,4,0.0,3)</v>
      </c>
    </row>
    <row r="40" spans="2:14" x14ac:dyDescent="0.25">
      <c r="B40" s="2"/>
      <c r="M40" s="25">
        <f t="shared" si="3"/>
        <v>7</v>
      </c>
      <c r="N40" t="str">
        <f>"   T(0.0,"&amp;INDEX(werte,M40,1)&amp;"*"&amp;y_delta&amp;",0.0)"</f>
        <v xml:space="preserve">   T(0.0,6*2,0.0)</v>
      </c>
    </row>
    <row r="41" spans="2:14" x14ac:dyDescent="0.25">
      <c r="B41" s="3"/>
      <c r="M41" s="25">
        <f t="shared" si="12"/>
        <v>8</v>
      </c>
    </row>
    <row r="42" spans="2:14" x14ac:dyDescent="0.25">
      <c r="M42" s="25">
        <f t="shared" si="13"/>
        <v>8</v>
      </c>
    </row>
    <row r="43" spans="2:14" x14ac:dyDescent="0.25">
      <c r="M43" s="25">
        <f t="shared" si="13"/>
        <v>8</v>
      </c>
    </row>
    <row r="44" spans="2:14" x14ac:dyDescent="0.25">
      <c r="M44" s="25">
        <f t="shared" si="13"/>
        <v>8</v>
      </c>
    </row>
    <row r="45" spans="2:14" x14ac:dyDescent="0.25">
      <c r="M45" s="25">
        <f t="shared" si="13"/>
        <v>8</v>
      </c>
    </row>
    <row r="46" spans="2:14" x14ac:dyDescent="0.25">
      <c r="M46" s="25">
        <f t="shared" si="12"/>
        <v>9</v>
      </c>
    </row>
    <row r="47" spans="2:14" x14ac:dyDescent="0.25">
      <c r="M47" s="25">
        <f t="shared" si="13"/>
        <v>9</v>
      </c>
    </row>
    <row r="48" spans="2:14" x14ac:dyDescent="0.25">
      <c r="M48" s="25">
        <f t="shared" si="13"/>
        <v>9</v>
      </c>
    </row>
    <row r="49" spans="13:13" x14ac:dyDescent="0.25">
      <c r="M49" s="25">
        <f t="shared" si="13"/>
        <v>9</v>
      </c>
    </row>
    <row r="50" spans="13:13" x14ac:dyDescent="0.25">
      <c r="M50" s="25">
        <f t="shared" si="13"/>
        <v>9</v>
      </c>
    </row>
    <row r="51" spans="13:13" x14ac:dyDescent="0.25">
      <c r="M51" s="25">
        <f t="shared" si="12"/>
        <v>10</v>
      </c>
    </row>
    <row r="52" spans="13:13" x14ac:dyDescent="0.25">
      <c r="M52" s="25">
        <f t="shared" si="13"/>
        <v>10</v>
      </c>
    </row>
    <row r="53" spans="13:13" x14ac:dyDescent="0.25">
      <c r="M53" s="25">
        <f t="shared" si="13"/>
        <v>10</v>
      </c>
    </row>
    <row r="54" spans="13:13" x14ac:dyDescent="0.25">
      <c r="M54" s="25">
        <f t="shared" si="13"/>
        <v>10</v>
      </c>
    </row>
    <row r="55" spans="13:13" x14ac:dyDescent="0.25">
      <c r="M55" s="25">
        <f t="shared" si="13"/>
        <v>10</v>
      </c>
    </row>
    <row r="56" spans="13:13" x14ac:dyDescent="0.25">
      <c r="M56" s="25">
        <f t="shared" si="12"/>
        <v>11</v>
      </c>
    </row>
    <row r="57" spans="13:13" x14ac:dyDescent="0.25">
      <c r="M57" s="25">
        <f t="shared" si="13"/>
        <v>11</v>
      </c>
    </row>
    <row r="58" spans="13:13" x14ac:dyDescent="0.25">
      <c r="M58" s="25">
        <f t="shared" si="13"/>
        <v>11</v>
      </c>
    </row>
    <row r="59" spans="13:13" x14ac:dyDescent="0.25">
      <c r="M59" s="25">
        <f t="shared" si="13"/>
        <v>11</v>
      </c>
    </row>
    <row r="60" spans="13:13" x14ac:dyDescent="0.25">
      <c r="M60" s="25">
        <f t="shared" si="13"/>
        <v>11</v>
      </c>
    </row>
    <row r="61" spans="13:13" x14ac:dyDescent="0.25">
      <c r="M61" s="25">
        <f t="shared" si="12"/>
        <v>12</v>
      </c>
    </row>
    <row r="62" spans="13:13" x14ac:dyDescent="0.25">
      <c r="M62" s="25">
        <f t="shared" si="13"/>
        <v>12</v>
      </c>
    </row>
    <row r="63" spans="13:13" x14ac:dyDescent="0.25">
      <c r="M63" s="25">
        <f t="shared" si="13"/>
        <v>12</v>
      </c>
    </row>
    <row r="64" spans="13:13" x14ac:dyDescent="0.25">
      <c r="M64" s="25">
        <f t="shared" si="13"/>
        <v>12</v>
      </c>
    </row>
    <row r="65" spans="13:13" x14ac:dyDescent="0.25">
      <c r="M65" s="25">
        <f t="shared" si="13"/>
        <v>12</v>
      </c>
    </row>
    <row r="66" spans="13:13" x14ac:dyDescent="0.25">
      <c r="M66" s="25">
        <f t="shared" si="12"/>
        <v>13</v>
      </c>
    </row>
    <row r="67" spans="13:13" x14ac:dyDescent="0.25">
      <c r="M67" s="25">
        <f t="shared" si="13"/>
        <v>13</v>
      </c>
    </row>
    <row r="68" spans="13:13" x14ac:dyDescent="0.25">
      <c r="M68" s="25">
        <f t="shared" si="13"/>
        <v>13</v>
      </c>
    </row>
    <row r="69" spans="13:13" x14ac:dyDescent="0.25">
      <c r="M69" s="25">
        <f t="shared" si="13"/>
        <v>13</v>
      </c>
    </row>
    <row r="70" spans="13:13" x14ac:dyDescent="0.25">
      <c r="M70" s="25">
        <f t="shared" si="13"/>
        <v>13</v>
      </c>
    </row>
    <row r="71" spans="13:13" x14ac:dyDescent="0.25">
      <c r="M71" s="25">
        <f t="shared" si="12"/>
        <v>14</v>
      </c>
    </row>
    <row r="72" spans="13:13" x14ac:dyDescent="0.25">
      <c r="M72" s="25">
        <f t="shared" si="13"/>
        <v>14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tabSelected="1" topLeftCell="A7" workbookViewId="0">
      <selection activeCell="H11" sqref="H11"/>
    </sheetView>
  </sheetViews>
  <sheetFormatPr baseColWidth="10" defaultRowHeight="15" x14ac:dyDescent="0.25"/>
  <cols>
    <col min="3" max="3" width="12.5703125" bestFit="1" customWidth="1"/>
    <col min="4" max="4" width="1.85546875" customWidth="1"/>
    <col min="5" max="5" width="1.42578125" style="10" customWidth="1"/>
    <col min="6" max="6" width="2.140625" style="5" customWidth="1"/>
    <col min="7" max="7" width="8" style="20" customWidth="1"/>
    <col min="8" max="8" width="18.28515625" customWidth="1"/>
    <col min="9" max="9" width="23.140625" customWidth="1"/>
    <col min="10" max="10" width="2.85546875" customWidth="1"/>
    <col min="11" max="11" width="1.42578125" style="13" customWidth="1"/>
    <col min="12" max="12" width="2.7109375" customWidth="1"/>
    <col min="13" max="13" width="5.85546875" style="20" customWidth="1"/>
    <col min="14" max="14" width="50.42578125" customWidth="1"/>
  </cols>
  <sheetData>
    <row r="1" spans="1:14" s="4" customFormat="1" ht="23.25" x14ac:dyDescent="0.35">
      <c r="A1" s="4" t="s">
        <v>1</v>
      </c>
      <c r="E1" s="9"/>
      <c r="F1" s="11"/>
      <c r="G1" s="16"/>
      <c r="K1" s="12"/>
      <c r="M1" s="16"/>
    </row>
    <row r="2" spans="1:14" s="4" customFormat="1" ht="23.25" x14ac:dyDescent="0.35">
      <c r="A2" s="14" t="s">
        <v>2</v>
      </c>
      <c r="E2" s="9"/>
      <c r="F2" s="11"/>
      <c r="G2" s="17" t="s">
        <v>6</v>
      </c>
      <c r="K2" s="12"/>
      <c r="M2" s="17" t="s">
        <v>7</v>
      </c>
    </row>
    <row r="3" spans="1:14" s="15" customFormat="1" ht="6.75" customHeight="1" x14ac:dyDescent="0.25">
      <c r="G3" s="18"/>
      <c r="M3" s="18"/>
    </row>
    <row r="4" spans="1:14" s="5" customFormat="1" ht="6.75" customHeight="1" x14ac:dyDescent="0.25">
      <c r="E4" s="10"/>
      <c r="G4" s="19"/>
      <c r="K4" s="13"/>
      <c r="M4" s="19"/>
    </row>
    <row r="5" spans="1:14" x14ac:dyDescent="0.25">
      <c r="C5" t="s">
        <v>8</v>
      </c>
      <c r="G5" s="23" t="s">
        <v>9</v>
      </c>
      <c r="H5" s="23" t="s">
        <v>16</v>
      </c>
      <c r="I5" s="23" t="s">
        <v>15</v>
      </c>
      <c r="L5" s="5"/>
      <c r="N5" s="26" t="str">
        <f>"' Anweisungen in GAM einfuegen"</f>
        <v>' Anweisungen in GAM einfuegen</v>
      </c>
    </row>
    <row r="6" spans="1:14" x14ac:dyDescent="0.25">
      <c r="A6" t="s">
        <v>13</v>
      </c>
      <c r="B6" s="6" t="s">
        <v>18</v>
      </c>
      <c r="C6" s="8">
        <v>8</v>
      </c>
      <c r="G6" s="20">
        <v>0</v>
      </c>
      <c r="H6">
        <f t="shared" ref="H6:H26" si="0">(G6*z_delta-z_hohe/2)/(x_tiefe/2)</f>
        <v>-0.75</v>
      </c>
      <c r="I6" s="22">
        <f t="shared" ref="I6:I26" si="1">ROUND(ATAN(H6)*rig,10)</f>
        <v>-36.869897645800002</v>
      </c>
      <c r="M6" s="25">
        <v>1</v>
      </c>
      <c r="N6" t="str">
        <f>"EW "&amp;farbe&amp;",1"</f>
        <v>EW grün,1</v>
      </c>
    </row>
    <row r="7" spans="1:14" x14ac:dyDescent="0.25">
      <c r="B7" s="6" t="s">
        <v>17</v>
      </c>
      <c r="C7" s="8">
        <v>14</v>
      </c>
      <c r="G7" s="20">
        <v>1</v>
      </c>
      <c r="H7">
        <f t="shared" si="0"/>
        <v>-0.67500000000000004</v>
      </c>
      <c r="I7" s="22">
        <f t="shared" si="1"/>
        <v>-34.019349989799998</v>
      </c>
      <c r="M7" s="25">
        <f>M6</f>
        <v>1</v>
      </c>
      <c r="N7" t="str">
        <f>"    S("&amp;balang&amp;","&amp;y_delta&amp;","&amp;bahoch&amp;")"</f>
        <v xml:space="preserve">    S(20,0.7,3)</v>
      </c>
    </row>
    <row r="8" spans="1:14" x14ac:dyDescent="0.25">
      <c r="B8" s="6" t="s">
        <v>19</v>
      </c>
      <c r="C8" s="8">
        <v>6</v>
      </c>
      <c r="G8" s="20">
        <v>2</v>
      </c>
      <c r="H8">
        <f t="shared" si="0"/>
        <v>-0.6</v>
      </c>
      <c r="I8" s="22">
        <f t="shared" si="1"/>
        <v>-30.9637565321</v>
      </c>
      <c r="M8" s="25">
        <f>M7</f>
        <v>1</v>
      </c>
      <c r="N8" t="str">
        <f>"    T("&amp;-(balang-x_tiefe)/2&amp;",0.0,"&amp;z_hohe/2&amp;")"</f>
        <v xml:space="preserve">    T(-6,0.0,3)</v>
      </c>
    </row>
    <row r="9" spans="1:14" x14ac:dyDescent="0.25">
      <c r="B9" s="6" t="s">
        <v>3</v>
      </c>
      <c r="C9" s="29">
        <v>20</v>
      </c>
      <c r="G9" s="20">
        <v>3</v>
      </c>
      <c r="H9">
        <f t="shared" si="0"/>
        <v>-0.52500000000000002</v>
      </c>
      <c r="I9" s="22">
        <f t="shared" si="1"/>
        <v>-27.699472808100001</v>
      </c>
      <c r="M9" s="25">
        <f>M8</f>
        <v>1</v>
      </c>
      <c r="N9" t="str">
        <f>"   DG("&amp;INDEX(werte,M9,3)&amp;","&amp;x_tiefe/2&amp;","&amp;y_breit&amp;","&amp;z_hohe/2&amp;","&amp;x_tiefe/2&amp;",0.0,"&amp;z_hohe/2&amp;")"</f>
        <v xml:space="preserve">   DG(-36.8698976458,4,14,3,4,0.0,3)</v>
      </c>
    </row>
    <row r="10" spans="1:14" x14ac:dyDescent="0.25">
      <c r="G10" s="20">
        <v>4</v>
      </c>
      <c r="H10">
        <f t="shared" si="0"/>
        <v>-0.45</v>
      </c>
      <c r="I10" s="22">
        <f t="shared" si="1"/>
        <v>-24.227745318</v>
      </c>
      <c r="M10" s="25">
        <f>M9</f>
        <v>1</v>
      </c>
      <c r="N10" t="str">
        <f>"   T(0.0,"&amp;INDEX(werte,M10,1)&amp;"*"&amp;y_delta&amp;",0.0)"</f>
        <v xml:space="preserve">   T(0.0,0*0.7,0.0)</v>
      </c>
    </row>
    <row r="11" spans="1:14" x14ac:dyDescent="0.25">
      <c r="G11" s="20">
        <v>5</v>
      </c>
      <c r="H11">
        <f t="shared" si="0"/>
        <v>-0.375</v>
      </c>
      <c r="I11" s="22">
        <f t="shared" si="1"/>
        <v>-20.556045219600001</v>
      </c>
      <c r="M11" s="25">
        <v>2</v>
      </c>
      <c r="N11" t="str">
        <f>"EW "&amp;farbe&amp;",1"</f>
        <v>EW grün,1</v>
      </c>
    </row>
    <row r="12" spans="1:14" x14ac:dyDescent="0.25">
      <c r="A12" t="s">
        <v>12</v>
      </c>
      <c r="B12" s="6" t="s">
        <v>10</v>
      </c>
      <c r="C12" s="8">
        <v>3</v>
      </c>
      <c r="G12" s="20">
        <v>6</v>
      </c>
      <c r="H12">
        <f t="shared" si="0"/>
        <v>-0.30000000000000004</v>
      </c>
      <c r="I12" s="22">
        <f t="shared" si="1"/>
        <v>-16.699244233999998</v>
      </c>
      <c r="M12" s="25">
        <f>M11</f>
        <v>2</v>
      </c>
      <c r="N12" t="str">
        <f>"    S("&amp;balang&amp;","&amp;y_delta&amp;","&amp;bahoch&amp;")"</f>
        <v xml:space="preserve">    S(20,0.7,3)</v>
      </c>
    </row>
    <row r="13" spans="1:14" x14ac:dyDescent="0.25">
      <c r="B13" s="6" t="s">
        <v>11</v>
      </c>
      <c r="C13" s="8">
        <v>20</v>
      </c>
      <c r="G13" s="20">
        <v>7</v>
      </c>
      <c r="H13">
        <f t="shared" si="0"/>
        <v>-0.22499999999999998</v>
      </c>
      <c r="I13" s="22">
        <f t="shared" si="1"/>
        <v>-12.680383491800001</v>
      </c>
      <c r="M13" s="25">
        <f>M12</f>
        <v>2</v>
      </c>
      <c r="N13" t="str">
        <f>"    T("&amp;-(balang-x_tiefe)/2&amp;",0.0,"&amp;z_hohe/2&amp;")"</f>
        <v xml:space="preserve">    T(-6,0.0,3)</v>
      </c>
    </row>
    <row r="14" spans="1:14" x14ac:dyDescent="0.25">
      <c r="B14" s="6" t="s">
        <v>4</v>
      </c>
      <c r="C14" s="7" t="s">
        <v>0</v>
      </c>
      <c r="G14" s="20">
        <v>8</v>
      </c>
      <c r="H14">
        <f t="shared" si="0"/>
        <v>-0.15000000000000002</v>
      </c>
      <c r="I14" s="22">
        <f t="shared" si="1"/>
        <v>-8.5307656098999995</v>
      </c>
      <c r="M14" s="25">
        <f>M13</f>
        <v>2</v>
      </c>
      <c r="N14" t="str">
        <f>"   DG("&amp;INDEX(werte,M14,3)&amp;","&amp;x_tiefe/2&amp;","&amp;y_breit&amp;","&amp;z_hohe/2&amp;","&amp;x_tiefe/2&amp;",0.0,"&amp;z_hohe/2&amp;")"</f>
        <v xml:space="preserve">   DG(-34.0193499898,4,14,3,4,0.0,3)</v>
      </c>
    </row>
    <row r="15" spans="1:14" x14ac:dyDescent="0.25">
      <c r="G15" s="20">
        <v>9</v>
      </c>
      <c r="H15">
        <f t="shared" si="0"/>
        <v>-7.5000000000000067E-2</v>
      </c>
      <c r="I15" s="22">
        <f t="shared" si="1"/>
        <v>-4.2891533288000003</v>
      </c>
      <c r="M15" s="25">
        <f>M14</f>
        <v>2</v>
      </c>
      <c r="N15" t="str">
        <f>"   T(0.0,"&amp;INDEX(werte,M15,1)&amp;"*"&amp;y_delta&amp;",0.0)"</f>
        <v xml:space="preserve">   T(0.0,1*0.7,0.0)</v>
      </c>
    </row>
    <row r="16" spans="1:14" x14ac:dyDescent="0.25">
      <c r="G16" s="20">
        <v>10</v>
      </c>
      <c r="H16">
        <f t="shared" si="0"/>
        <v>0</v>
      </c>
      <c r="I16" s="22">
        <f t="shared" si="1"/>
        <v>0</v>
      </c>
      <c r="M16" s="25">
        <v>3</v>
      </c>
      <c r="N16" t="str">
        <f>"EW "&amp;farbe&amp;",1"</f>
        <v>EW grün,1</v>
      </c>
    </row>
    <row r="17" spans="1:14" x14ac:dyDescent="0.25">
      <c r="A17" t="s">
        <v>14</v>
      </c>
      <c r="B17" s="21" t="s">
        <v>5</v>
      </c>
      <c r="C17" s="24">
        <f>180/PI()</f>
        <v>57.295779513082323</v>
      </c>
      <c r="G17" s="20">
        <v>11</v>
      </c>
      <c r="H17">
        <f t="shared" si="0"/>
        <v>7.4999999999999956E-2</v>
      </c>
      <c r="I17" s="22">
        <f t="shared" si="1"/>
        <v>4.2891533288000003</v>
      </c>
      <c r="M17" s="25">
        <f>M16</f>
        <v>3</v>
      </c>
      <c r="N17" t="str">
        <f>"    S("&amp;balang&amp;","&amp;y_delta&amp;","&amp;bahoch&amp;")"</f>
        <v xml:space="preserve">    S(20,0.7,3)</v>
      </c>
    </row>
    <row r="18" spans="1:14" x14ac:dyDescent="0.25">
      <c r="B18" s="21" t="s">
        <v>20</v>
      </c>
      <c r="C18" s="24">
        <f>y_breit/teile</f>
        <v>0.7</v>
      </c>
      <c r="G18" s="20">
        <v>12</v>
      </c>
      <c r="H18">
        <f t="shared" si="0"/>
        <v>0.14999999999999991</v>
      </c>
      <c r="I18" s="22">
        <f t="shared" si="1"/>
        <v>8.5307656098999995</v>
      </c>
      <c r="M18" s="25">
        <f>M17</f>
        <v>3</v>
      </c>
      <c r="N18" t="str">
        <f>"    T("&amp;-(balang-x_tiefe)/2&amp;",0.0,"&amp;z_hohe/2&amp;")"</f>
        <v xml:space="preserve">    T(-6,0.0,3)</v>
      </c>
    </row>
    <row r="19" spans="1:14" x14ac:dyDescent="0.25">
      <c r="B19" s="21" t="s">
        <v>21</v>
      </c>
      <c r="C19" s="24">
        <f>z_hohe/teile</f>
        <v>0.3</v>
      </c>
      <c r="G19" s="20">
        <v>13</v>
      </c>
      <c r="H19">
        <f t="shared" si="0"/>
        <v>0.22499999999999998</v>
      </c>
      <c r="I19" s="22">
        <f t="shared" si="1"/>
        <v>12.680383491800001</v>
      </c>
      <c r="M19" s="25">
        <f>M18</f>
        <v>3</v>
      </c>
      <c r="N19" t="str">
        <f>"   DG("&amp;INDEX(werte,M19,3)&amp;","&amp;x_tiefe/2&amp;","&amp;y_breit&amp;","&amp;z_hohe/2&amp;","&amp;x_tiefe/2&amp;",0.0,"&amp;z_hohe/2&amp;")"</f>
        <v xml:space="preserve">   DG(-30.9637565321,4,14,3,4,0.0,3)</v>
      </c>
    </row>
    <row r="20" spans="1:14" x14ac:dyDescent="0.25">
      <c r="G20" s="20">
        <v>14</v>
      </c>
      <c r="H20">
        <f t="shared" si="0"/>
        <v>0.30000000000000004</v>
      </c>
      <c r="I20" s="22">
        <f t="shared" si="1"/>
        <v>16.699244233999998</v>
      </c>
      <c r="M20" s="25">
        <f>M19</f>
        <v>3</v>
      </c>
      <c r="N20" t="str">
        <f>"   T(0.0,"&amp;INDEX(werte,M20,1)&amp;"*"&amp;y_delta&amp;",0.0)"</f>
        <v xml:space="preserve">   T(0.0,2*0.7,0.0)</v>
      </c>
    </row>
    <row r="21" spans="1:14" x14ac:dyDescent="0.25">
      <c r="G21" s="20">
        <v>15</v>
      </c>
      <c r="H21">
        <f t="shared" si="0"/>
        <v>0.375</v>
      </c>
      <c r="I21" s="22">
        <f t="shared" si="1"/>
        <v>20.556045219600001</v>
      </c>
      <c r="M21" s="25">
        <v>4</v>
      </c>
      <c r="N21" t="str">
        <f>"EW "&amp;farbe&amp;",1"</f>
        <v>EW grün,1</v>
      </c>
    </row>
    <row r="22" spans="1:14" x14ac:dyDescent="0.25">
      <c r="G22" s="20">
        <v>16</v>
      </c>
      <c r="H22">
        <f t="shared" si="0"/>
        <v>0.44999999999999996</v>
      </c>
      <c r="I22" s="22">
        <f t="shared" si="1"/>
        <v>24.227745318</v>
      </c>
      <c r="M22" s="25">
        <f>M21</f>
        <v>4</v>
      </c>
      <c r="N22" t="str">
        <f>"    S("&amp;balang&amp;","&amp;y_delta&amp;","&amp;bahoch&amp;")"</f>
        <v xml:space="preserve">    S(20,0.7,3)</v>
      </c>
    </row>
    <row r="23" spans="1:14" x14ac:dyDescent="0.25">
      <c r="G23" s="20">
        <v>17</v>
      </c>
      <c r="H23">
        <f t="shared" si="0"/>
        <v>0.52499999999999991</v>
      </c>
      <c r="I23" s="22">
        <f t="shared" si="1"/>
        <v>27.699472808100001</v>
      </c>
      <c r="M23" s="25">
        <f>M22</f>
        <v>4</v>
      </c>
      <c r="N23" t="str">
        <f>"    T("&amp;-(balang-x_tiefe)/2&amp;",0.0,"&amp;z_hohe/2&amp;")"</f>
        <v xml:space="preserve">    T(-6,0.0,3)</v>
      </c>
    </row>
    <row r="24" spans="1:14" x14ac:dyDescent="0.25">
      <c r="G24" s="20">
        <v>18</v>
      </c>
      <c r="H24">
        <f t="shared" si="0"/>
        <v>0.59999999999999987</v>
      </c>
      <c r="I24" s="22">
        <f t="shared" si="1"/>
        <v>30.9637565321</v>
      </c>
      <c r="M24" s="25">
        <f>M23</f>
        <v>4</v>
      </c>
      <c r="N24" t="str">
        <f>"   DG("&amp;INDEX(werte,M24,3)&amp;","&amp;x_tiefe/2&amp;","&amp;y_breit&amp;","&amp;z_hohe/2&amp;","&amp;x_tiefe/2&amp;",0.0,"&amp;z_hohe/2&amp;")"</f>
        <v xml:space="preserve">   DG(-27.6994728081,4,14,3,4,0.0,3)</v>
      </c>
    </row>
    <row r="25" spans="1:14" x14ac:dyDescent="0.25">
      <c r="G25" s="20">
        <v>19</v>
      </c>
      <c r="H25">
        <f t="shared" si="0"/>
        <v>0.67500000000000004</v>
      </c>
      <c r="I25" s="22">
        <f t="shared" si="1"/>
        <v>34.019349989799998</v>
      </c>
      <c r="M25" s="25">
        <f>M24</f>
        <v>4</v>
      </c>
      <c r="N25" t="str">
        <f>"   T(0.0,"&amp;INDEX(werte,M25,1)&amp;"*"&amp;y_delta&amp;",0.0)"</f>
        <v xml:space="preserve">   T(0.0,3*0.7,0.0)</v>
      </c>
    </row>
    <row r="26" spans="1:14" x14ac:dyDescent="0.25">
      <c r="G26" s="20">
        <v>20</v>
      </c>
      <c r="H26">
        <f t="shared" si="0"/>
        <v>0.75</v>
      </c>
      <c r="I26" s="22">
        <f t="shared" si="1"/>
        <v>36.869897645800002</v>
      </c>
      <c r="M26" s="25">
        <v>5</v>
      </c>
      <c r="N26" t="str">
        <f>"EW "&amp;farbe&amp;",1"</f>
        <v>EW grün,1</v>
      </c>
    </row>
    <row r="27" spans="1:14" x14ac:dyDescent="0.25">
      <c r="M27" s="25">
        <f>M26</f>
        <v>5</v>
      </c>
      <c r="N27" t="str">
        <f>"    S("&amp;balang&amp;","&amp;y_delta&amp;","&amp;bahoch&amp;")"</f>
        <v xml:space="preserve">    S(20,0.7,3)</v>
      </c>
    </row>
    <row r="28" spans="1:14" x14ac:dyDescent="0.25">
      <c r="M28" s="25">
        <f>M27</f>
        <v>5</v>
      </c>
      <c r="N28" t="str">
        <f>"    T("&amp;-(balang-x_tiefe)/2&amp;",0.0,"&amp;z_hohe/2&amp;")"</f>
        <v xml:space="preserve">    T(-6,0.0,3)</v>
      </c>
    </row>
    <row r="29" spans="1:14" x14ac:dyDescent="0.25">
      <c r="M29" s="25">
        <f>M28</f>
        <v>5</v>
      </c>
      <c r="N29" t="str">
        <f>"   DG("&amp;INDEX(werte,M29,3)&amp;","&amp;x_tiefe/2&amp;","&amp;y_breit&amp;","&amp;z_hohe/2&amp;","&amp;x_tiefe/2&amp;",0.0,"&amp;z_hohe/2&amp;")"</f>
        <v xml:space="preserve">   DG(-24.227745318,4,14,3,4,0.0,3)</v>
      </c>
    </row>
    <row r="30" spans="1:14" x14ac:dyDescent="0.25">
      <c r="M30" s="25">
        <f>M29</f>
        <v>5</v>
      </c>
      <c r="N30" t="str">
        <f>"   T(0.0,"&amp;INDEX(werte,M30,1)&amp;"*"&amp;y_delta&amp;",0.0)"</f>
        <v xml:space="preserve">   T(0.0,4*0.7,0.0)</v>
      </c>
    </row>
    <row r="31" spans="1:14" x14ac:dyDescent="0.25">
      <c r="H31" s="1"/>
      <c r="M31" s="25">
        <v>6</v>
      </c>
      <c r="N31" t="str">
        <f>"EW "&amp;farbe&amp;",1"</f>
        <v>EW grün,1</v>
      </c>
    </row>
    <row r="32" spans="1:14" x14ac:dyDescent="0.25">
      <c r="H32" s="1"/>
      <c r="M32" s="25">
        <f>M31</f>
        <v>6</v>
      </c>
      <c r="N32" t="str">
        <f>"    S("&amp;balang&amp;","&amp;y_delta&amp;","&amp;bahoch&amp;")"</f>
        <v xml:space="preserve">    S(20,0.7,3)</v>
      </c>
    </row>
    <row r="33" spans="2:14" x14ac:dyDescent="0.25">
      <c r="M33" s="25">
        <f>M32</f>
        <v>6</v>
      </c>
      <c r="N33" t="str">
        <f>"    T("&amp;-(balang-x_tiefe)/2&amp;",0.0,"&amp;z_hohe/2&amp;")"</f>
        <v xml:space="preserve">    T(-6,0.0,3)</v>
      </c>
    </row>
    <row r="34" spans="2:14" x14ac:dyDescent="0.25">
      <c r="M34" s="25">
        <f>M33</f>
        <v>6</v>
      </c>
      <c r="N34" t="str">
        <f>"   DG("&amp;INDEX(werte,M34,3)&amp;","&amp;x_tiefe/2&amp;","&amp;y_breit&amp;","&amp;z_hohe/2&amp;","&amp;x_tiefe/2&amp;",0.0,"&amp;z_hohe/2&amp;")"</f>
        <v xml:space="preserve">   DG(-20.5560452196,4,14,3,4,0.0,3)</v>
      </c>
    </row>
    <row r="35" spans="2:14" x14ac:dyDescent="0.25">
      <c r="M35" s="25">
        <f>M34</f>
        <v>6</v>
      </c>
      <c r="N35" t="str">
        <f>"   T(0.0,"&amp;INDEX(werte,M35,1)&amp;"*"&amp;y_delta&amp;",0.0)"</f>
        <v xml:space="preserve">   T(0.0,5*0.7,0.0)</v>
      </c>
    </row>
    <row r="36" spans="2:14" x14ac:dyDescent="0.25">
      <c r="M36" s="25">
        <v>7</v>
      </c>
      <c r="N36" t="str">
        <f>"EW "&amp;farbe&amp;",1"</f>
        <v>EW grün,1</v>
      </c>
    </row>
    <row r="37" spans="2:14" x14ac:dyDescent="0.25">
      <c r="B37" s="2"/>
      <c r="M37" s="25">
        <f>M36</f>
        <v>7</v>
      </c>
      <c r="N37" t="str">
        <f>"    S("&amp;balang&amp;","&amp;y_delta&amp;","&amp;bahoch&amp;")"</f>
        <v xml:space="preserve">    S(20,0.7,3)</v>
      </c>
    </row>
    <row r="38" spans="2:14" x14ac:dyDescent="0.25">
      <c r="B38" s="2"/>
      <c r="M38" s="25">
        <f>M37</f>
        <v>7</v>
      </c>
      <c r="N38" t="str">
        <f>"    T("&amp;-(balang-x_tiefe)/2&amp;",0.0,"&amp;z_hohe/2&amp;")"</f>
        <v xml:space="preserve">    T(-6,0.0,3)</v>
      </c>
    </row>
    <row r="39" spans="2:14" x14ac:dyDescent="0.25">
      <c r="B39" s="2"/>
      <c r="M39" s="25">
        <f>M38</f>
        <v>7</v>
      </c>
      <c r="N39" t="str">
        <f>"   DG("&amp;INDEX(werte,M39,3)&amp;","&amp;x_tiefe/2&amp;","&amp;y_breit&amp;","&amp;z_hohe/2&amp;","&amp;x_tiefe/2&amp;",0.0,"&amp;z_hohe/2&amp;")"</f>
        <v xml:space="preserve">   DG(-16.699244234,4,14,3,4,0.0,3)</v>
      </c>
    </row>
    <row r="40" spans="2:14" x14ac:dyDescent="0.25">
      <c r="B40" s="2"/>
      <c r="M40" s="25">
        <f>M39</f>
        <v>7</v>
      </c>
      <c r="N40" t="str">
        <f>"   T(0.0,"&amp;INDEX(werte,M40,1)&amp;"*"&amp;y_delta&amp;",0.0)"</f>
        <v xml:space="preserve">   T(0.0,6*0.7,0.0)</v>
      </c>
    </row>
    <row r="41" spans="2:14" x14ac:dyDescent="0.25">
      <c r="B41" s="3"/>
      <c r="M41" s="25">
        <v>8</v>
      </c>
      <c r="N41" t="str">
        <f>"EW "&amp;farbe&amp;",1"</f>
        <v>EW grün,1</v>
      </c>
    </row>
    <row r="42" spans="2:14" x14ac:dyDescent="0.25">
      <c r="M42" s="25">
        <f>M41</f>
        <v>8</v>
      </c>
      <c r="N42" t="str">
        <f>"    S("&amp;balang&amp;","&amp;y_delta&amp;","&amp;bahoch&amp;")"</f>
        <v xml:space="preserve">    S(20,0.7,3)</v>
      </c>
    </row>
    <row r="43" spans="2:14" x14ac:dyDescent="0.25">
      <c r="M43" s="25">
        <f>M42</f>
        <v>8</v>
      </c>
      <c r="N43" t="str">
        <f>"    T("&amp;-(balang-x_tiefe)/2&amp;",0.0,"&amp;z_hohe/2&amp;")"</f>
        <v xml:space="preserve">    T(-6,0.0,3)</v>
      </c>
    </row>
    <row r="44" spans="2:14" x14ac:dyDescent="0.25">
      <c r="M44" s="25">
        <f>M43</f>
        <v>8</v>
      </c>
      <c r="N44" t="str">
        <f>"   DG("&amp;INDEX(werte,M44,3)&amp;","&amp;x_tiefe/2&amp;","&amp;y_breit&amp;","&amp;z_hohe/2&amp;","&amp;x_tiefe/2&amp;",0.0,"&amp;z_hohe/2&amp;")"</f>
        <v xml:space="preserve">   DG(-12.6803834918,4,14,3,4,0.0,3)</v>
      </c>
    </row>
    <row r="45" spans="2:14" x14ac:dyDescent="0.25">
      <c r="M45" s="25">
        <f>M44</f>
        <v>8</v>
      </c>
      <c r="N45" t="str">
        <f>"   T(0.0,"&amp;INDEX(werte,M45,1)&amp;"*"&amp;y_delta&amp;",0.0)"</f>
        <v xml:space="preserve">   T(0.0,7*0.7,0.0)</v>
      </c>
    </row>
    <row r="46" spans="2:14" x14ac:dyDescent="0.25">
      <c r="M46" s="25">
        <v>9</v>
      </c>
      <c r="N46" t="str">
        <f>"EW "&amp;farbe&amp;",1"</f>
        <v>EW grün,1</v>
      </c>
    </row>
    <row r="47" spans="2:14" x14ac:dyDescent="0.25">
      <c r="M47" s="25">
        <f>M46</f>
        <v>9</v>
      </c>
      <c r="N47" t="str">
        <f>"    S("&amp;balang&amp;","&amp;y_delta&amp;","&amp;bahoch&amp;")"</f>
        <v xml:space="preserve">    S(20,0.7,3)</v>
      </c>
    </row>
    <row r="48" spans="2:14" x14ac:dyDescent="0.25">
      <c r="M48" s="25">
        <f>M47</f>
        <v>9</v>
      </c>
      <c r="N48" t="str">
        <f>"    T("&amp;-(balang-x_tiefe)/2&amp;",0.0,"&amp;z_hohe/2&amp;")"</f>
        <v xml:space="preserve">    T(-6,0.0,3)</v>
      </c>
    </row>
    <row r="49" spans="13:14" x14ac:dyDescent="0.25">
      <c r="M49" s="25">
        <f>M48</f>
        <v>9</v>
      </c>
      <c r="N49" t="str">
        <f>"   DG("&amp;INDEX(werte,M49,3)&amp;","&amp;x_tiefe/2&amp;","&amp;y_breit&amp;","&amp;z_hohe/2&amp;","&amp;x_tiefe/2&amp;",0.0,"&amp;z_hohe/2&amp;")"</f>
        <v xml:space="preserve">   DG(-8.5307656099,4,14,3,4,0.0,3)</v>
      </c>
    </row>
    <row r="50" spans="13:14" x14ac:dyDescent="0.25">
      <c r="M50" s="25">
        <f>M49</f>
        <v>9</v>
      </c>
      <c r="N50" t="str">
        <f>"   T(0.0,"&amp;INDEX(werte,M50,1)&amp;"*"&amp;y_delta&amp;",0.0)"</f>
        <v xml:space="preserve">   T(0.0,8*0.7,0.0)</v>
      </c>
    </row>
    <row r="51" spans="13:14" x14ac:dyDescent="0.25">
      <c r="M51" s="25">
        <v>10</v>
      </c>
      <c r="N51" t="str">
        <f>"EW "&amp;farbe&amp;",1"</f>
        <v>EW grün,1</v>
      </c>
    </row>
    <row r="52" spans="13:14" x14ac:dyDescent="0.25">
      <c r="M52" s="25">
        <f>M51</f>
        <v>10</v>
      </c>
      <c r="N52" t="str">
        <f>"    S("&amp;balang&amp;","&amp;y_delta&amp;","&amp;bahoch&amp;")"</f>
        <v xml:space="preserve">    S(20,0.7,3)</v>
      </c>
    </row>
    <row r="53" spans="13:14" x14ac:dyDescent="0.25">
      <c r="M53" s="25">
        <f>M52</f>
        <v>10</v>
      </c>
      <c r="N53" t="str">
        <f>"    T("&amp;-(balang-x_tiefe)/2&amp;",0.0,"&amp;z_hohe/2&amp;")"</f>
        <v xml:space="preserve">    T(-6,0.0,3)</v>
      </c>
    </row>
    <row r="54" spans="13:14" x14ac:dyDescent="0.25">
      <c r="M54" s="25">
        <f>M53</f>
        <v>10</v>
      </c>
      <c r="N54" t="str">
        <f>"   DG("&amp;INDEX(werte,M54,3)&amp;","&amp;x_tiefe/2&amp;","&amp;y_breit&amp;","&amp;z_hohe/2&amp;","&amp;x_tiefe/2&amp;",0.0,"&amp;z_hohe/2&amp;")"</f>
        <v xml:space="preserve">   DG(-4.2891533288,4,14,3,4,0.0,3)</v>
      </c>
    </row>
    <row r="55" spans="13:14" x14ac:dyDescent="0.25">
      <c r="M55" s="25">
        <f>M54</f>
        <v>10</v>
      </c>
      <c r="N55" t="str">
        <f>"   T(0.0,"&amp;INDEX(werte,M55,1)&amp;"*"&amp;y_delta&amp;",0.0)"</f>
        <v xml:space="preserve">   T(0.0,9*0.7,0.0)</v>
      </c>
    </row>
    <row r="56" spans="13:14" x14ac:dyDescent="0.25">
      <c r="M56" s="25">
        <v>11</v>
      </c>
      <c r="N56" t="str">
        <f>"EW "&amp;farbe&amp;",1"</f>
        <v>EW grün,1</v>
      </c>
    </row>
    <row r="57" spans="13:14" x14ac:dyDescent="0.25">
      <c r="M57" s="25">
        <f>M56</f>
        <v>11</v>
      </c>
      <c r="N57" t="str">
        <f>"    S("&amp;balang&amp;","&amp;y_delta&amp;","&amp;bahoch&amp;")"</f>
        <v xml:space="preserve">    S(20,0.7,3)</v>
      </c>
    </row>
    <row r="58" spans="13:14" x14ac:dyDescent="0.25">
      <c r="M58" s="25">
        <f>M57</f>
        <v>11</v>
      </c>
      <c r="N58" t="str">
        <f>"    T("&amp;-(balang-x_tiefe)/2&amp;",0.0,"&amp;z_hohe/2&amp;")"</f>
        <v xml:space="preserve">    T(-6,0.0,3)</v>
      </c>
    </row>
    <row r="59" spans="13:14" x14ac:dyDescent="0.25">
      <c r="M59" s="25">
        <f>M58</f>
        <v>11</v>
      </c>
      <c r="N59" t="str">
        <f>"   DG("&amp;INDEX(werte,M59,3)&amp;","&amp;x_tiefe/2&amp;","&amp;y_breit&amp;","&amp;z_hohe/2&amp;","&amp;x_tiefe/2&amp;",0.0,"&amp;z_hohe/2&amp;")"</f>
        <v xml:space="preserve">   DG(0,4,14,3,4,0.0,3)</v>
      </c>
    </row>
    <row r="60" spans="13:14" x14ac:dyDescent="0.25">
      <c r="M60" s="25">
        <f>M59</f>
        <v>11</v>
      </c>
      <c r="N60" t="str">
        <f>"   T(0.0,"&amp;INDEX(werte,M60,1)&amp;"*"&amp;y_delta&amp;",0.0)"</f>
        <v xml:space="preserve">   T(0.0,10*0.7,0.0)</v>
      </c>
    </row>
    <row r="61" spans="13:14" x14ac:dyDescent="0.25">
      <c r="M61" s="25">
        <v>12</v>
      </c>
      <c r="N61" t="str">
        <f>"EW "&amp;farbe&amp;",1"</f>
        <v>EW grün,1</v>
      </c>
    </row>
    <row r="62" spans="13:14" x14ac:dyDescent="0.25">
      <c r="M62" s="25">
        <f>M61</f>
        <v>12</v>
      </c>
      <c r="N62" t="str">
        <f>"    S("&amp;balang&amp;","&amp;y_delta&amp;","&amp;bahoch&amp;")"</f>
        <v xml:space="preserve">    S(20,0.7,3)</v>
      </c>
    </row>
    <row r="63" spans="13:14" x14ac:dyDescent="0.25">
      <c r="M63" s="25">
        <f>M62</f>
        <v>12</v>
      </c>
      <c r="N63" t="str">
        <f>"    T("&amp;-(balang-x_tiefe)/2&amp;",0.0,"&amp;z_hohe/2&amp;")"</f>
        <v xml:space="preserve">    T(-6,0.0,3)</v>
      </c>
    </row>
    <row r="64" spans="13:14" x14ac:dyDescent="0.25">
      <c r="M64" s="25">
        <f>M63</f>
        <v>12</v>
      </c>
      <c r="N64" t="str">
        <f>"   DG("&amp;INDEX(werte,M64,3)&amp;","&amp;x_tiefe/2&amp;","&amp;y_breit&amp;","&amp;z_hohe/2&amp;","&amp;x_tiefe/2&amp;",0.0,"&amp;z_hohe/2&amp;")"</f>
        <v xml:space="preserve">   DG(4.2891533288,4,14,3,4,0.0,3)</v>
      </c>
    </row>
    <row r="65" spans="13:14" x14ac:dyDescent="0.25">
      <c r="M65" s="25">
        <f>M64</f>
        <v>12</v>
      </c>
      <c r="N65" t="str">
        <f>"   T(0.0,"&amp;INDEX(werte,M65,1)&amp;"*"&amp;y_delta&amp;",0.0)"</f>
        <v xml:space="preserve">   T(0.0,11*0.7,0.0)</v>
      </c>
    </row>
    <row r="66" spans="13:14" x14ac:dyDescent="0.25">
      <c r="M66" s="25">
        <v>13</v>
      </c>
      <c r="N66" t="str">
        <f>"EW "&amp;farbe&amp;",1"</f>
        <v>EW grün,1</v>
      </c>
    </row>
    <row r="67" spans="13:14" x14ac:dyDescent="0.25">
      <c r="M67" s="25">
        <f>M66</f>
        <v>13</v>
      </c>
      <c r="N67" t="str">
        <f>"    S("&amp;balang&amp;","&amp;y_delta&amp;","&amp;bahoch&amp;")"</f>
        <v xml:space="preserve">    S(20,0.7,3)</v>
      </c>
    </row>
    <row r="68" spans="13:14" x14ac:dyDescent="0.25">
      <c r="M68" s="25">
        <f>M67</f>
        <v>13</v>
      </c>
      <c r="N68" t="str">
        <f>"    T("&amp;-(balang-x_tiefe)/2&amp;",0.0,"&amp;z_hohe/2&amp;")"</f>
        <v xml:space="preserve">    T(-6,0.0,3)</v>
      </c>
    </row>
    <row r="69" spans="13:14" x14ac:dyDescent="0.25">
      <c r="M69" s="25">
        <f>M68</f>
        <v>13</v>
      </c>
      <c r="N69" t="str">
        <f>"   DG("&amp;INDEX(werte,M69,3)&amp;","&amp;x_tiefe/2&amp;","&amp;y_breit&amp;","&amp;z_hohe/2&amp;","&amp;x_tiefe/2&amp;",0.0,"&amp;z_hohe/2&amp;")"</f>
        <v xml:space="preserve">   DG(8.5307656099,4,14,3,4,0.0,3)</v>
      </c>
    </row>
    <row r="70" spans="13:14" x14ac:dyDescent="0.25">
      <c r="M70" s="25">
        <f>M69</f>
        <v>13</v>
      </c>
      <c r="N70" t="str">
        <f>"   T(0.0,"&amp;INDEX(werte,M70,1)&amp;"*"&amp;y_delta&amp;",0.0)"</f>
        <v xml:space="preserve">   T(0.0,12*0.7,0.0)</v>
      </c>
    </row>
    <row r="71" spans="13:14" x14ac:dyDescent="0.25">
      <c r="M71" s="25">
        <v>14</v>
      </c>
      <c r="N71" t="str">
        <f>"EW "&amp;farbe&amp;",1"</f>
        <v>EW grün,1</v>
      </c>
    </row>
    <row r="72" spans="13:14" x14ac:dyDescent="0.25">
      <c r="M72" s="25">
        <f>M71</f>
        <v>14</v>
      </c>
      <c r="N72" t="str">
        <f>"    S("&amp;balang&amp;","&amp;y_delta&amp;","&amp;bahoch&amp;")"</f>
        <v xml:space="preserve">    S(20,0.7,3)</v>
      </c>
    </row>
    <row r="73" spans="13:14" x14ac:dyDescent="0.25">
      <c r="M73" s="25">
        <f>M72</f>
        <v>14</v>
      </c>
      <c r="N73" t="str">
        <f>"    T("&amp;-(balang-x_tiefe)/2&amp;",0.0,"&amp;z_hohe/2&amp;")"</f>
        <v xml:space="preserve">    T(-6,0.0,3)</v>
      </c>
    </row>
    <row r="74" spans="13:14" x14ac:dyDescent="0.25">
      <c r="M74" s="25">
        <f>M73</f>
        <v>14</v>
      </c>
      <c r="N74" t="str">
        <f>"   DG("&amp;INDEX(werte,M74,3)&amp;","&amp;x_tiefe/2&amp;","&amp;y_breit&amp;","&amp;z_hohe/2&amp;","&amp;x_tiefe/2&amp;",0.0,"&amp;z_hohe/2&amp;")"</f>
        <v xml:space="preserve">   DG(12.6803834918,4,14,3,4,0.0,3)</v>
      </c>
    </row>
    <row r="75" spans="13:14" x14ac:dyDescent="0.25">
      <c r="M75" s="25">
        <f>M74</f>
        <v>14</v>
      </c>
      <c r="N75" t="str">
        <f>"   T(0.0,"&amp;INDEX(werte,M75,1)&amp;"*"&amp;y_delta&amp;",0.0)"</f>
        <v xml:space="preserve">   T(0.0,13*0.7,0.0)</v>
      </c>
    </row>
    <row r="76" spans="13:14" x14ac:dyDescent="0.25">
      <c r="M76" s="25">
        <v>15</v>
      </c>
      <c r="N76" t="str">
        <f>"EW "&amp;farbe&amp;",1"</f>
        <v>EW grün,1</v>
      </c>
    </row>
    <row r="77" spans="13:14" x14ac:dyDescent="0.25">
      <c r="M77" s="25">
        <f>M76</f>
        <v>15</v>
      </c>
      <c r="N77" t="str">
        <f>"    S("&amp;balang&amp;","&amp;y_delta&amp;","&amp;bahoch&amp;")"</f>
        <v xml:space="preserve">    S(20,0.7,3)</v>
      </c>
    </row>
    <row r="78" spans="13:14" x14ac:dyDescent="0.25">
      <c r="M78" s="25">
        <f>M77</f>
        <v>15</v>
      </c>
      <c r="N78" t="str">
        <f>"    T("&amp;-(balang-x_tiefe)/2&amp;",0.0,"&amp;z_hohe/2&amp;")"</f>
        <v xml:space="preserve">    T(-6,0.0,3)</v>
      </c>
    </row>
    <row r="79" spans="13:14" x14ac:dyDescent="0.25">
      <c r="M79" s="25">
        <f>M78</f>
        <v>15</v>
      </c>
      <c r="N79" t="str">
        <f>"   DG("&amp;INDEX(werte,M79,3)&amp;","&amp;x_tiefe/2&amp;","&amp;y_breit&amp;","&amp;z_hohe/2&amp;","&amp;x_tiefe/2&amp;",0.0,"&amp;z_hohe/2&amp;")"</f>
        <v xml:space="preserve">   DG(16.699244234,4,14,3,4,0.0,3)</v>
      </c>
    </row>
    <row r="80" spans="13:14" x14ac:dyDescent="0.25">
      <c r="M80" s="25">
        <f>M79</f>
        <v>15</v>
      </c>
      <c r="N80" t="str">
        <f>"   T(0.0,"&amp;INDEX(werte,M80,1)&amp;"*"&amp;y_delta&amp;",0.0)"</f>
        <v xml:space="preserve">   T(0.0,14*0.7,0.0)</v>
      </c>
    </row>
    <row r="81" spans="13:14" x14ac:dyDescent="0.25">
      <c r="M81" s="25">
        <v>16</v>
      </c>
      <c r="N81" t="str">
        <f>"EW "&amp;farbe&amp;",1"</f>
        <v>EW grün,1</v>
      </c>
    </row>
    <row r="82" spans="13:14" x14ac:dyDescent="0.25">
      <c r="M82" s="25">
        <f>M81</f>
        <v>16</v>
      </c>
      <c r="N82" t="str">
        <f>"    S("&amp;balang&amp;","&amp;y_delta&amp;","&amp;bahoch&amp;")"</f>
        <v xml:space="preserve">    S(20,0.7,3)</v>
      </c>
    </row>
    <row r="83" spans="13:14" x14ac:dyDescent="0.25">
      <c r="M83" s="25">
        <f>M82</f>
        <v>16</v>
      </c>
      <c r="N83" t="str">
        <f>"    T("&amp;-(balang-x_tiefe)/2&amp;",0.0,"&amp;z_hohe/2&amp;")"</f>
        <v xml:space="preserve">    T(-6,0.0,3)</v>
      </c>
    </row>
    <row r="84" spans="13:14" x14ac:dyDescent="0.25">
      <c r="M84" s="25">
        <f>M83</f>
        <v>16</v>
      </c>
      <c r="N84" t="str">
        <f>"   DG("&amp;INDEX(werte,M84,3)&amp;","&amp;x_tiefe/2&amp;","&amp;y_breit&amp;","&amp;z_hohe/2&amp;","&amp;x_tiefe/2&amp;",0.0,"&amp;z_hohe/2&amp;")"</f>
        <v xml:space="preserve">   DG(20.5560452196,4,14,3,4,0.0,3)</v>
      </c>
    </row>
    <row r="85" spans="13:14" x14ac:dyDescent="0.25">
      <c r="M85" s="25">
        <f>M84</f>
        <v>16</v>
      </c>
      <c r="N85" t="str">
        <f>"   T(0.0,"&amp;INDEX(werte,M85,1)&amp;"*"&amp;y_delta&amp;",0.0)"</f>
        <v xml:space="preserve">   T(0.0,15*0.7,0.0)</v>
      </c>
    </row>
    <row r="86" spans="13:14" x14ac:dyDescent="0.25">
      <c r="M86" s="25">
        <v>17</v>
      </c>
      <c r="N86" t="str">
        <f>"EW "&amp;farbe&amp;",1"</f>
        <v>EW grün,1</v>
      </c>
    </row>
    <row r="87" spans="13:14" x14ac:dyDescent="0.25">
      <c r="M87" s="25">
        <f>M86</f>
        <v>17</v>
      </c>
      <c r="N87" t="str">
        <f>"    S("&amp;balang&amp;","&amp;y_delta&amp;","&amp;bahoch&amp;")"</f>
        <v xml:space="preserve">    S(20,0.7,3)</v>
      </c>
    </row>
    <row r="88" spans="13:14" x14ac:dyDescent="0.25">
      <c r="M88" s="25">
        <f>M87</f>
        <v>17</v>
      </c>
      <c r="N88" t="str">
        <f>"    T("&amp;-(balang-x_tiefe)/2&amp;",0.0,"&amp;z_hohe/2&amp;")"</f>
        <v xml:space="preserve">    T(-6,0.0,3)</v>
      </c>
    </row>
    <row r="89" spans="13:14" x14ac:dyDescent="0.25">
      <c r="M89" s="25">
        <f>M88</f>
        <v>17</v>
      </c>
      <c r="N89" t="str">
        <f>"   DG("&amp;INDEX(werte,M89,3)&amp;","&amp;x_tiefe/2&amp;","&amp;y_breit&amp;","&amp;z_hohe/2&amp;","&amp;x_tiefe/2&amp;",0.0,"&amp;z_hohe/2&amp;")"</f>
        <v xml:space="preserve">   DG(24.227745318,4,14,3,4,0.0,3)</v>
      </c>
    </row>
    <row r="90" spans="13:14" x14ac:dyDescent="0.25">
      <c r="M90" s="25">
        <f>M89</f>
        <v>17</v>
      </c>
      <c r="N90" t="str">
        <f>"   T(0.0,"&amp;INDEX(werte,M90,1)&amp;"*"&amp;y_delta&amp;",0.0)"</f>
        <v xml:space="preserve">   T(0.0,16*0.7,0.0)</v>
      </c>
    </row>
    <row r="91" spans="13:14" x14ac:dyDescent="0.25">
      <c r="M91" s="25">
        <v>18</v>
      </c>
      <c r="N91" t="str">
        <f>"EW "&amp;farbe&amp;",1"</f>
        <v>EW grün,1</v>
      </c>
    </row>
    <row r="92" spans="13:14" x14ac:dyDescent="0.25">
      <c r="M92" s="25">
        <f>M91</f>
        <v>18</v>
      </c>
      <c r="N92" t="str">
        <f>"    S("&amp;balang&amp;","&amp;y_delta&amp;","&amp;bahoch&amp;")"</f>
        <v xml:space="preserve">    S(20,0.7,3)</v>
      </c>
    </row>
    <row r="93" spans="13:14" x14ac:dyDescent="0.25">
      <c r="M93" s="25">
        <f>M92</f>
        <v>18</v>
      </c>
      <c r="N93" t="str">
        <f>"    T("&amp;-(balang-x_tiefe)/2&amp;",0.0,"&amp;z_hohe/2&amp;")"</f>
        <v xml:space="preserve">    T(-6,0.0,3)</v>
      </c>
    </row>
    <row r="94" spans="13:14" x14ac:dyDescent="0.25">
      <c r="M94" s="25">
        <f>M93</f>
        <v>18</v>
      </c>
      <c r="N94" t="str">
        <f>"   DG("&amp;INDEX(werte,M94,3)&amp;","&amp;x_tiefe/2&amp;","&amp;y_breit&amp;","&amp;z_hohe/2&amp;","&amp;x_tiefe/2&amp;",0.0,"&amp;z_hohe/2&amp;")"</f>
        <v xml:space="preserve">   DG(27.6994728081,4,14,3,4,0.0,3)</v>
      </c>
    </row>
    <row r="95" spans="13:14" x14ac:dyDescent="0.25">
      <c r="M95" s="25">
        <f>M94</f>
        <v>18</v>
      </c>
      <c r="N95" t="str">
        <f>"   T(0.0,"&amp;INDEX(werte,M95,1)&amp;"*"&amp;y_delta&amp;",0.0)"</f>
        <v xml:space="preserve">   T(0.0,17*0.7,0.0)</v>
      </c>
    </row>
    <row r="96" spans="13:14" x14ac:dyDescent="0.25">
      <c r="M96" s="25">
        <v>19</v>
      </c>
      <c r="N96" t="str">
        <f>"EW "&amp;farbe&amp;",1"</f>
        <v>EW grün,1</v>
      </c>
    </row>
    <row r="97" spans="13:14" x14ac:dyDescent="0.25">
      <c r="M97" s="25">
        <f>M96</f>
        <v>19</v>
      </c>
      <c r="N97" t="str">
        <f>"    S("&amp;balang&amp;","&amp;y_delta&amp;","&amp;bahoch&amp;")"</f>
        <v xml:space="preserve">    S(20,0.7,3)</v>
      </c>
    </row>
    <row r="98" spans="13:14" x14ac:dyDescent="0.25">
      <c r="M98" s="25">
        <f>M97</f>
        <v>19</v>
      </c>
      <c r="N98" t="str">
        <f>"    T("&amp;-(balang-x_tiefe)/2&amp;",0.0,"&amp;z_hohe/2&amp;")"</f>
        <v xml:space="preserve">    T(-6,0.0,3)</v>
      </c>
    </row>
    <row r="99" spans="13:14" x14ac:dyDescent="0.25">
      <c r="M99" s="25">
        <f>M98</f>
        <v>19</v>
      </c>
      <c r="N99" t="str">
        <f>"   DG("&amp;INDEX(werte,M99,3)&amp;","&amp;x_tiefe/2&amp;","&amp;y_breit&amp;","&amp;z_hohe/2&amp;","&amp;x_tiefe/2&amp;",0.0,"&amp;z_hohe/2&amp;")"</f>
        <v xml:space="preserve">   DG(30.9637565321,4,14,3,4,0.0,3)</v>
      </c>
    </row>
    <row r="100" spans="13:14" x14ac:dyDescent="0.25">
      <c r="M100" s="25">
        <f>M99</f>
        <v>19</v>
      </c>
      <c r="N100" t="str">
        <f>"   T(0.0,"&amp;INDEX(werte,M100,1)&amp;"*"&amp;y_delta&amp;",0.0)"</f>
        <v xml:space="preserve">   T(0.0,18*0.7,0.0)</v>
      </c>
    </row>
    <row r="101" spans="13:14" x14ac:dyDescent="0.25">
      <c r="M101" s="25">
        <v>20</v>
      </c>
      <c r="N101" t="str">
        <f>"EW "&amp;farbe&amp;",1"</f>
        <v>EW grün,1</v>
      </c>
    </row>
    <row r="102" spans="13:14" x14ac:dyDescent="0.25">
      <c r="M102" s="25">
        <f>M101</f>
        <v>20</v>
      </c>
      <c r="N102" t="str">
        <f>"    S("&amp;balang&amp;","&amp;y_delta&amp;","&amp;bahoch&amp;")"</f>
        <v xml:space="preserve">    S(20,0.7,3)</v>
      </c>
    </row>
    <row r="103" spans="13:14" x14ac:dyDescent="0.25">
      <c r="M103" s="25">
        <f>M102</f>
        <v>20</v>
      </c>
      <c r="N103" t="str">
        <f>"    T("&amp;-(balang-x_tiefe)/2&amp;",0.0,"&amp;z_hohe/2&amp;")"</f>
        <v xml:space="preserve">    T(-6,0.0,3)</v>
      </c>
    </row>
    <row r="104" spans="13:14" x14ac:dyDescent="0.25">
      <c r="M104" s="25">
        <f>M103</f>
        <v>20</v>
      </c>
      <c r="N104" t="str">
        <f>"   DG("&amp;INDEX(werte,M104,3)&amp;","&amp;x_tiefe/2&amp;","&amp;y_breit&amp;","&amp;z_hohe/2&amp;","&amp;x_tiefe/2&amp;",0.0,"&amp;z_hohe/2&amp;")"</f>
        <v xml:space="preserve">   DG(34.0193499898,4,14,3,4,0.0,3)</v>
      </c>
    </row>
    <row r="105" spans="13:14" x14ac:dyDescent="0.25">
      <c r="M105" s="25">
        <f>M104</f>
        <v>20</v>
      </c>
      <c r="N105" t="str">
        <f>"   T(0.0,"&amp;INDEX(werte,M105,1)&amp;"*"&amp;y_delta&amp;",0.0)"</f>
        <v xml:space="preserve">   T(0.0,19*0.7,0.0)</v>
      </c>
    </row>
    <row r="106" spans="13:14" x14ac:dyDescent="0.25">
      <c r="M106" s="25"/>
    </row>
    <row r="107" spans="13:14" x14ac:dyDescent="0.25">
      <c r="M107" s="25"/>
    </row>
    <row r="108" spans="13:14" x14ac:dyDescent="0.25">
      <c r="M108" s="25"/>
    </row>
    <row r="109" spans="13:14" x14ac:dyDescent="0.25">
      <c r="M109" s="25"/>
    </row>
    <row r="110" spans="13:14" x14ac:dyDescent="0.25">
      <c r="M110" s="25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43</vt:i4>
      </vt:variant>
    </vt:vector>
  </HeadingPairs>
  <TitlesOfParts>
    <vt:vector size="47" baseType="lpstr">
      <vt:lpstr>start</vt:lpstr>
      <vt:lpstr>winkel</vt:lpstr>
      <vt:lpstr>script_1</vt:lpstr>
      <vt:lpstr>script_20</vt:lpstr>
      <vt:lpstr>script_1!bahoch</vt:lpstr>
      <vt:lpstr>script_20!bahoch</vt:lpstr>
      <vt:lpstr>winkel!bahoch</vt:lpstr>
      <vt:lpstr>bahoch</vt:lpstr>
      <vt:lpstr>script_1!balang</vt:lpstr>
      <vt:lpstr>script_20!balang</vt:lpstr>
      <vt:lpstr>winkel!balang</vt:lpstr>
      <vt:lpstr>balang</vt:lpstr>
      <vt:lpstr>script_1!farbe</vt:lpstr>
      <vt:lpstr>script_20!farbe</vt:lpstr>
      <vt:lpstr>winkel!farbe</vt:lpstr>
      <vt:lpstr>farbe</vt:lpstr>
      <vt:lpstr>script_1!rig</vt:lpstr>
      <vt:lpstr>script_20!rig</vt:lpstr>
      <vt:lpstr>winkel!rig</vt:lpstr>
      <vt:lpstr>rig</vt:lpstr>
      <vt:lpstr>script_1!teile</vt:lpstr>
      <vt:lpstr>script_20!teile</vt:lpstr>
      <vt:lpstr>winkel!teile</vt:lpstr>
      <vt:lpstr>teile</vt:lpstr>
      <vt:lpstr>script_1!werte</vt:lpstr>
      <vt:lpstr>script_20!werte</vt:lpstr>
      <vt:lpstr>winkel!werte</vt:lpstr>
      <vt:lpstr>script_1!x_tiefe</vt:lpstr>
      <vt:lpstr>script_20!x_tiefe</vt:lpstr>
      <vt:lpstr>winkel!x_tiefe</vt:lpstr>
      <vt:lpstr>x_tiefe</vt:lpstr>
      <vt:lpstr>script_1!y_breit</vt:lpstr>
      <vt:lpstr>script_20!y_breit</vt:lpstr>
      <vt:lpstr>winkel!y_breit</vt:lpstr>
      <vt:lpstr>y_breit</vt:lpstr>
      <vt:lpstr>script_1!y_delta</vt:lpstr>
      <vt:lpstr>script_20!y_delta</vt:lpstr>
      <vt:lpstr>winkel!y_delta</vt:lpstr>
      <vt:lpstr>y_delta</vt:lpstr>
      <vt:lpstr>script_1!z_delta</vt:lpstr>
      <vt:lpstr>script_20!z_delta</vt:lpstr>
      <vt:lpstr>winkel!z_delta</vt:lpstr>
      <vt:lpstr>z_delta</vt:lpstr>
      <vt:lpstr>script_1!z_hohe</vt:lpstr>
      <vt:lpstr>script_20!z_hohe</vt:lpstr>
      <vt:lpstr>winkel!z_hohe</vt:lpstr>
      <vt:lpstr>z_hohe</vt:lpstr>
    </vt:vector>
  </TitlesOfParts>
  <Company>dahoam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Heinz Slpecevic</dc:creator>
  <cp:lastModifiedBy>ic</cp:lastModifiedBy>
  <dcterms:created xsi:type="dcterms:W3CDTF">2011-10-30T05:11:03Z</dcterms:created>
  <dcterms:modified xsi:type="dcterms:W3CDTF">2011-11-08T22:23:43Z</dcterms:modified>
</cp:coreProperties>
</file>